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<sst xmlns="http://schemas.openxmlformats.org/spreadsheetml/2006/main" count="1068" uniqueCount="404">
  <si>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</si>
  <si>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</si>
  <si>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</si>
  <si>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</si>
  <si>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</si>
  <si>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</si>
  <si>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</si>
  <si>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</si>
  <si>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</si>
  <si>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</si>
  <si>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</si>
  <si>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</si>
  <si>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</si>
  <si>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</si>
  <si>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</si>
  <si>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</si>
  <si>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</si>
  <si>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</si>
  <si>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</si>
  <si>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</si>
  <si>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</si>
  <si>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</si>
  <si>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</si>
  <si>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</si>
  <si>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</si>
  <si>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</si>
  <si>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</si>
  <si>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</si>
  <si>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</si>
  <si>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</si>
  <si>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</si>
  <si>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</si>
  <si>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</si>
  <si>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</si>
  <si>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</si>
  <si>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</si>
  <si>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</si>
  <si>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</si>
  <si>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</si>
  <si>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</si>
  <si>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</si>
  <si>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</si>
  <si>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</si>
  <si>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</si>
  <si>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</si>
  <si>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</si>
  <si>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</si>
  <si>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</si>
  <si>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</si>
  <si>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</si>
  <si>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</si>
  <si>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</si>
  <si>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</si>
  <si>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</si>
  <si>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</si>
  <si>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</si>
  <si>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</si>
  <si>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</si>
  <si>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</si>
  <si>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</si>
  <si>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</si>
  <si>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</si>
  <si>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</si>
  <si>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</si>
  <si>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</si>
  <si>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</si>
  <si>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</si>
  <si>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</si>
  <si>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</si>
  <si>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</si>
  <si>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</si>
  <si>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</si>
  <si>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</si>
  <si>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</si>
  <si>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</si>
  <si>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</si>
  <si>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</si>
  <si>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</si>
  <si>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</si>
  <si>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</si>
  <si>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</si>
  <si>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</si>
  <si>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</si>
  <si>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</si>
  <si>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</si>
  <si>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</si>
  <si>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</si>
  <si>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</si>
  <si>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</si>
  <si>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</si>
  <si>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</si>
  <si>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</si>
  <si>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</si>
  <si>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</si>
  <si>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</si>
  <si>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</si>
  <si>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</si>
  <si>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</si>
  <si>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</si>
  <si>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</si>
  <si>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</si>
  <si>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</si>
  <si>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</si>
  <si>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</si>
  <si>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</si>
  <si>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</si>
  <si>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</si>
  <si>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</si>
  <si>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</si>
  <si>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</si>
  <si>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</si>
  <si>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</si>
  <si>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</si>
  <si>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</si>
  <si>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</si>
  <si>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</si>
  <si>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</si>
  <si>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</si>
  <si>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</si>
  <si>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</si>
  <si>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</si>
  <si>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</si>
  <si>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</si>
  <si>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</si>
  <si>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</si>
  <si>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</si>
  <si>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</si>
  <si>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</si>
  <si>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</si>
  <si>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</si>
  <si>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</si>
  <si>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</si>
  <si>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</si>
  <si>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</si>
  <si>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</si>
  <si>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</si>
  <si>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</si>
  <si>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</si>
  <si>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</si>
  <si>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</si>
  <si>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</si>
  <si>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</si>
  <si>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</si>
  <si>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</si>
  <si>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</si>
  <si>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</si>
  <si>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</si>
  <si>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</si>
  <si>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</si>
  <si>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</si>
  <si>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</si>
  <si>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</si>
  <si>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</si>
  <si>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</si>
  <si>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</si>
  <si>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</si>
  <si>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</si>
  <si>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</si>
  <si>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</si>
  <si>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</si>
  <si>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</si>
  <si>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</si>
  <si>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</si>
  <si>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</si>
  <si>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</si>
  <si>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</si>
  <si>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</si>
  <si>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</si>
  <si>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</si>
  <si>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</si>
  <si>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</si>
  <si>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</si>
  <si>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</si>
  <si>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</si>
  <si>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</si>
  <si>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</si>
  <si>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</si>
  <si>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</si>
  <si>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</si>
  <si>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</si>
  <si>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</si>
  <si>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</si>
  <si>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</si>
  <si>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</si>
  <si>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</si>
  <si>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</si>
  <si>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</si>
  <si>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</si>
  <si>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</si>
  <si>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</si>
  <si>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</si>
  <si>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</si>
  <si>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</si>
  <si>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</si>
  <si>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</si>
  <si>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</si>
  <si>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</si>
  <si>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</si>
  <si>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</si>
  <si>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</si>
  <si>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</si>
  <si>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</si>
  <si>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</si>
  <si>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</si>
  <si>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</si>
  <si>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</si>
  <si>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</si>
  <si>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</si>
  <si>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</si>
  <si>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</si>
  <si>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</si>
  <si>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</si>
  <si>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</si>
  <si>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</si>
  <si>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</si>
  <si>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</si>
  <si>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</si>
  <si>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</si>
  <si>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</si>
  <si>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</si>
  <si>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</si>
  <si>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</si>
  <si>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</si>
  <si>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</si>
  <si>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</si>
  <si>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</si>
  <si>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</si>
  <si>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</si>
  <si>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</si>
  <si>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</si>
  <si>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</si>
  <si>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</si>
  <si>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</si>
  <si>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</si>
  <si>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</si>
  <si>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</si>
  <si>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</si>
  <si>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</si>
  <si>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</si>
  <si>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</si>
  <si>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</si>
  <si>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</si>
  <si>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</si>
  <si>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</si>
  <si>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</si>
  <si>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</si>
  <si>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</si>
  <si>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</si>
  <si>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</si>
  <si>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</si>
  <si>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</si>
  <si>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</si>
  <si>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</si>
  <si>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</si>
  <si>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</si>
  <si>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</si>
  <si>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</si>
  <si>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</si>
  <si>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</si>
  <si>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</si>
  <si>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</si>
  <si>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</si>
  <si>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</si>
  <si>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</si>
  <si>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</si>
  <si>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</si>
  <si>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</si>
  <si>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</si>
  <si>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</si>
  <si>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</si>
  <si>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</si>
  <si>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</si>
  <si>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</si>
  <si>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</si>
  <si>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娃娃机</t>
  </si>
  <si>
    <t>大娃娃场</t>
  </si>
  <si>
    <t>中娃娃场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</si>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</sst>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37"/>
  <sheetViews>
    <sheetView tabSelected="1" zoomScale="115" zoomScaleNormal="115" workbookViewId="0">
      <pane xSplit="3" ySplit="2" topLeftCell="Y113" activePane="bottomRight" state="frozen"/>
      <selection/>
      <selection pane="topRight"/>
      <selection pane="bottomLeft"/>
      <selection pane="bottomRight" activeCell="AC139" sqref="AC139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16384" width="9" style="34"/>
  </cols>
  <sheetData>
    <row r="1" spans="1:73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</row>
    <row r="2" spans="1:73">
      <c r="A2" s="37" t="s">
        <v>73</v>
      </c>
      <c r="B2" s="37" t="s">
        <v>74</v>
      </c>
      <c r="C2" s="37" t="s">
        <v>75</v>
      </c>
      <c r="D2" s="37" t="s">
        <v>76</v>
      </c>
      <c r="E2" s="37" t="s">
        <v>77</v>
      </c>
      <c r="F2" s="37" t="s">
        <v>78</v>
      </c>
      <c r="G2" s="37" t="s">
        <v>79</v>
      </c>
      <c r="H2" s="37" t="s">
        <v>80</v>
      </c>
      <c r="I2" s="37" t="s">
        <v>81</v>
      </c>
      <c r="J2" s="37" t="s">
        <v>82</v>
      </c>
      <c r="K2" s="37" t="s">
        <v>83</v>
      </c>
      <c r="L2" s="37" t="s">
        <v>84</v>
      </c>
      <c r="M2" s="37" t="s">
        <v>85</v>
      </c>
      <c r="N2" s="37" t="s">
        <v>86</v>
      </c>
      <c r="O2" s="37" t="s">
        <v>87</v>
      </c>
      <c r="P2" s="37" t="s">
        <v>88</v>
      </c>
      <c r="Q2" s="37" t="s">
        <v>89</v>
      </c>
      <c r="R2" s="43" t="s">
        <v>90</v>
      </c>
      <c r="S2" s="43" t="s">
        <v>91</v>
      </c>
      <c r="T2" s="37" t="s">
        <v>92</v>
      </c>
      <c r="U2" s="43" t="s">
        <v>93</v>
      </c>
      <c r="V2" s="43" t="s">
        <v>94</v>
      </c>
      <c r="W2" s="37" t="s">
        <v>95</v>
      </c>
      <c r="X2" s="44" t="s">
        <v>96</v>
      </c>
      <c r="Y2" s="37" t="s">
        <v>97</v>
      </c>
      <c r="Z2" s="37" t="s">
        <v>98</v>
      </c>
      <c r="AA2" s="37" t="s">
        <v>99</v>
      </c>
      <c r="AB2" s="37" t="s">
        <v>100</v>
      </c>
      <c r="AC2" s="37" t="s">
        <v>101</v>
      </c>
      <c r="AD2" s="37" t="s">
        <v>102</v>
      </c>
      <c r="AE2" s="49" t="s">
        <v>103</v>
      </c>
      <c r="AF2" s="37" t="s">
        <v>104</v>
      </c>
      <c r="AG2" s="43" t="s">
        <v>105</v>
      </c>
      <c r="AH2" s="43" t="s">
        <v>106</v>
      </c>
      <c r="AI2" s="43" t="s">
        <v>107</v>
      </c>
      <c r="AJ2" s="37" t="s">
        <v>108</v>
      </c>
      <c r="AK2" s="37" t="s">
        <v>109</v>
      </c>
      <c r="AL2" s="37" t="s">
        <v>110</v>
      </c>
      <c r="AM2" s="37" t="s">
        <v>111</v>
      </c>
      <c r="AN2" s="54" t="s">
        <v>112</v>
      </c>
      <c r="AO2" s="37" t="s">
        <v>113</v>
      </c>
      <c r="AP2" s="37" t="s">
        <v>114</v>
      </c>
      <c r="AQ2" s="37" t="s">
        <v>115</v>
      </c>
      <c r="AR2" s="37" t="s">
        <v>116</v>
      </c>
      <c r="AS2" s="37" t="s">
        <v>117</v>
      </c>
      <c r="AT2" s="37" t="s">
        <v>118</v>
      </c>
      <c r="AU2" s="37" t="s">
        <v>119</v>
      </c>
      <c r="AV2" s="37" t="s">
        <v>120</v>
      </c>
      <c r="AW2" s="37" t="s">
        <v>121</v>
      </c>
      <c r="AX2" s="55" t="s">
        <v>122</v>
      </c>
      <c r="AY2" s="55" t="s">
        <v>123</v>
      </c>
      <c r="AZ2" s="55" t="s">
        <v>124</v>
      </c>
      <c r="BA2" s="56" t="s">
        <v>125</v>
      </c>
      <c r="BB2" s="36" t="s">
        <v>126</v>
      </c>
      <c r="BC2" s="36" t="s">
        <v>127</v>
      </c>
      <c r="BD2" s="34" t="s">
        <v>128</v>
      </c>
      <c r="BE2" s="34" t="s">
        <v>129</v>
      </c>
      <c r="BF2" s="34" t="s">
        <v>130</v>
      </c>
      <c r="BG2" s="66" t="s">
        <v>131</v>
      </c>
      <c r="BH2" s="67" t="s">
        <v>132</v>
      </c>
      <c r="BI2" s="67" t="s">
        <v>133</v>
      </c>
      <c r="BJ2" s="67" t="s">
        <v>134</v>
      </c>
      <c r="BK2" s="67" t="s">
        <v>135</v>
      </c>
      <c r="BL2" s="67" t="s">
        <v>136</v>
      </c>
      <c r="BM2" s="67" t="s">
        <v>137</v>
      </c>
      <c r="BN2" s="67" t="s">
        <v>138</v>
      </c>
      <c r="BO2" s="67" t="s">
        <v>139</v>
      </c>
      <c r="BP2" s="67" t="s">
        <v>140</v>
      </c>
      <c r="BQ2" s="67" t="s">
        <v>141</v>
      </c>
      <c r="BR2" s="67" t="s">
        <v>142</v>
      </c>
      <c r="BS2" s="67" t="s">
        <v>143</v>
      </c>
      <c r="BT2" s="55" t="s">
        <v>144</v>
      </c>
      <c r="BU2" s="34" t="s">
        <v>145</v>
      </c>
    </row>
    <row r="3" s="23" customFormat="1" spans="1:72">
      <c r="A3" s="38">
        <v>2070001</v>
      </c>
      <c r="B3" s="38" t="s">
        <v>146</v>
      </c>
      <c r="C3" s="38" t="s">
        <v>147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148</v>
      </c>
      <c r="AD3" s="38"/>
      <c r="AE3" s="38" t="s">
        <v>149</v>
      </c>
      <c r="AF3" s="38">
        <v>0</v>
      </c>
      <c r="AG3" s="45" t="s">
        <v>150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151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</row>
    <row r="4" s="23" customFormat="1" spans="1:72">
      <c r="A4" s="38">
        <v>2070002</v>
      </c>
      <c r="B4" s="38" t="s">
        <v>146</v>
      </c>
      <c r="C4" s="38" t="s">
        <v>152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153</v>
      </c>
      <c r="AD4" s="38"/>
      <c r="AE4" s="38" t="s">
        <v>154</v>
      </c>
      <c r="AF4" s="38">
        <v>0</v>
      </c>
      <c r="AG4" s="45" t="s">
        <v>150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151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</row>
    <row r="5" s="23" customFormat="1" spans="1:72">
      <c r="A5" s="38">
        <v>2070003</v>
      </c>
      <c r="B5" s="38" t="s">
        <v>146</v>
      </c>
      <c r="C5" s="38" t="s">
        <v>155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156</v>
      </c>
      <c r="AD5" s="38"/>
      <c r="AE5" s="38" t="s">
        <v>157</v>
      </c>
      <c r="AF5" s="38">
        <v>0</v>
      </c>
      <c r="AG5" s="45" t="s">
        <v>158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151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</row>
    <row r="6" s="24" customFormat="1" spans="1:72">
      <c r="A6" s="39">
        <v>2080001</v>
      </c>
      <c r="B6" s="39" t="s">
        <v>159</v>
      </c>
      <c r="C6" s="39" t="s">
        <v>147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148</v>
      </c>
      <c r="AD6" s="39"/>
      <c r="AE6" s="39" t="s">
        <v>149</v>
      </c>
      <c r="AF6" s="39">
        <v>0</v>
      </c>
      <c r="AG6" s="46" t="s">
        <v>150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151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</row>
    <row r="7" s="24" customFormat="1" spans="1:72">
      <c r="A7" s="39">
        <v>2080002</v>
      </c>
      <c r="B7" s="39" t="s">
        <v>159</v>
      </c>
      <c r="C7" s="39" t="s">
        <v>152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153</v>
      </c>
      <c r="AD7" s="39"/>
      <c r="AE7" s="39" t="s">
        <v>154</v>
      </c>
      <c r="AF7" s="39">
        <v>0</v>
      </c>
      <c r="AG7" s="46" t="s">
        <v>150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151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</row>
    <row r="8" s="24" customFormat="1" spans="1:72">
      <c r="A8" s="39">
        <v>2080003</v>
      </c>
      <c r="B8" s="39" t="s">
        <v>159</v>
      </c>
      <c r="C8" s="39" t="s">
        <v>155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156</v>
      </c>
      <c r="AD8" s="39"/>
      <c r="AE8" s="39" t="s">
        <v>157</v>
      </c>
      <c r="AF8" s="39">
        <v>0</v>
      </c>
      <c r="AG8" s="46" t="s">
        <v>158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151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</row>
    <row r="9" s="23" customFormat="1" spans="1:72">
      <c r="A9" s="38">
        <v>2090001</v>
      </c>
      <c r="B9" s="38" t="s">
        <v>160</v>
      </c>
      <c r="C9" s="38" t="s">
        <v>147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148</v>
      </c>
      <c r="AD9" s="38"/>
      <c r="AE9" s="38" t="s">
        <v>149</v>
      </c>
      <c r="AF9" s="38">
        <v>0</v>
      </c>
      <c r="AG9" s="45" t="s">
        <v>150</v>
      </c>
      <c r="AH9" s="45" t="s">
        <v>161</v>
      </c>
      <c r="AI9" s="45" t="s">
        <v>162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151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</row>
    <row r="10" s="23" customFormat="1" spans="1:72">
      <c r="A10" s="38">
        <v>2090002</v>
      </c>
      <c r="B10" s="38" t="s">
        <v>160</v>
      </c>
      <c r="C10" s="38" t="s">
        <v>152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153</v>
      </c>
      <c r="AD10" s="38"/>
      <c r="AE10" s="38" t="s">
        <v>154</v>
      </c>
      <c r="AF10" s="38">
        <v>0</v>
      </c>
      <c r="AG10" s="45" t="s">
        <v>150</v>
      </c>
      <c r="AH10" s="45" t="s">
        <v>163</v>
      </c>
      <c r="AI10" s="45" t="s">
        <v>164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151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</row>
    <row r="11" s="23" customFormat="1" spans="1:72">
      <c r="A11" s="38">
        <v>2090003</v>
      </c>
      <c r="B11" s="38" t="s">
        <v>160</v>
      </c>
      <c r="C11" s="38" t="s">
        <v>155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156</v>
      </c>
      <c r="AD11" s="38"/>
      <c r="AE11" s="38" t="s">
        <v>157</v>
      </c>
      <c r="AF11" s="38">
        <v>0</v>
      </c>
      <c r="AG11" s="45" t="s">
        <v>158</v>
      </c>
      <c r="AH11" s="45" t="s">
        <v>165</v>
      </c>
      <c r="AI11" s="45" t="s">
        <v>166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151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</row>
    <row r="12" s="24" customFormat="1" spans="1:72">
      <c r="A12" s="39">
        <v>2100001</v>
      </c>
      <c r="B12" s="39" t="s">
        <v>167</v>
      </c>
      <c r="C12" s="39" t="s">
        <v>147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148</v>
      </c>
      <c r="AD12" s="39"/>
      <c r="AE12" s="39" t="s">
        <v>149</v>
      </c>
      <c r="AF12" s="39">
        <v>0</v>
      </c>
      <c r="AG12" s="46" t="s">
        <v>150</v>
      </c>
      <c r="AH12" s="46" t="s">
        <v>161</v>
      </c>
      <c r="AI12" s="46" t="s">
        <v>162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151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</row>
    <row r="13" s="24" customFormat="1" spans="1:72">
      <c r="A13" s="39">
        <v>2100002</v>
      </c>
      <c r="B13" s="39" t="s">
        <v>167</v>
      </c>
      <c r="C13" s="39" t="s">
        <v>152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153</v>
      </c>
      <c r="AD13" s="39"/>
      <c r="AE13" s="39" t="s">
        <v>154</v>
      </c>
      <c r="AF13" s="39">
        <v>0</v>
      </c>
      <c r="AG13" s="46" t="s">
        <v>150</v>
      </c>
      <c r="AH13" s="46" t="s">
        <v>163</v>
      </c>
      <c r="AI13" s="46" t="s">
        <v>164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151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</row>
    <row r="14" s="24" customFormat="1" spans="1:72">
      <c r="A14" s="39">
        <v>2100003</v>
      </c>
      <c r="B14" s="39" t="s">
        <v>167</v>
      </c>
      <c r="C14" s="39" t="s">
        <v>155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156</v>
      </c>
      <c r="AD14" s="39"/>
      <c r="AE14" s="39" t="s">
        <v>157</v>
      </c>
      <c r="AF14" s="39">
        <v>0</v>
      </c>
      <c r="AG14" s="46" t="s">
        <v>158</v>
      </c>
      <c r="AH14" s="46" t="s">
        <v>165</v>
      </c>
      <c r="AI14" s="46" t="s">
        <v>166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151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</row>
    <row r="15" s="23" customFormat="1" spans="1:72">
      <c r="A15" s="38">
        <v>2400001</v>
      </c>
      <c r="B15" s="38" t="s">
        <v>168</v>
      </c>
      <c r="C15" s="38" t="s">
        <v>147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f t="shared" ref="R15:R20" si="3">V15*20</f>
        <v>200000</v>
      </c>
      <c r="S15" s="45">
        <v>2000000</v>
      </c>
      <c r="T15" s="38">
        <v>0</v>
      </c>
      <c r="U15" s="45">
        <f t="shared" ref="U15:U20" si="4">R15</f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148</v>
      </c>
      <c r="AD15" s="38"/>
      <c r="AE15" s="38" t="s">
        <v>169</v>
      </c>
      <c r="AF15" s="38">
        <v>0</v>
      </c>
      <c r="AG15" s="45" t="s">
        <v>150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151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</row>
    <row r="16" s="23" customFormat="1" spans="1:72">
      <c r="A16" s="38">
        <v>2400002</v>
      </c>
      <c r="B16" s="38" t="s">
        <v>168</v>
      </c>
      <c r="C16" s="38" t="s">
        <v>152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f t="shared" si="3"/>
        <v>1000000</v>
      </c>
      <c r="S16" s="45">
        <v>10000000</v>
      </c>
      <c r="T16" s="38">
        <v>0</v>
      </c>
      <c r="U16" s="45">
        <f t="shared" si="4"/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153</v>
      </c>
      <c r="AD16" s="38"/>
      <c r="AE16" s="38" t="s">
        <v>170</v>
      </c>
      <c r="AF16" s="38">
        <v>0</v>
      </c>
      <c r="AG16" s="45" t="s">
        <v>150</v>
      </c>
      <c r="AH16" s="45" t="str">
        <f t="shared" si="5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151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</row>
    <row r="17" s="23" customFormat="1" spans="1:72">
      <c r="A17" s="38">
        <v>2400003</v>
      </c>
      <c r="B17" s="38" t="s">
        <v>168</v>
      </c>
      <c r="C17" s="38" t="s">
        <v>155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f t="shared" si="3"/>
        <v>4000000</v>
      </c>
      <c r="S17" s="45">
        <v>0</v>
      </c>
      <c r="T17" s="38">
        <v>0</v>
      </c>
      <c r="U17" s="45">
        <f t="shared" si="4"/>
        <v>4000000</v>
      </c>
      <c r="V17" s="45">
        <v>200000</v>
      </c>
      <c r="W17" s="38">
        <v>46000</v>
      </c>
      <c r="X17" s="45">
        <v>200000</v>
      </c>
      <c r="Y17" s="38">
        <v>1</v>
      </c>
      <c r="Z17" s="50">
        <v>0</v>
      </c>
      <c r="AA17" s="38">
        <v>0</v>
      </c>
      <c r="AB17" s="38">
        <v>0</v>
      </c>
      <c r="AC17" s="38" t="s">
        <v>156</v>
      </c>
      <c r="AD17" s="38"/>
      <c r="AE17" s="38" t="s">
        <v>171</v>
      </c>
      <c r="AF17" s="38">
        <v>0</v>
      </c>
      <c r="AG17" s="45" t="s">
        <v>158</v>
      </c>
      <c r="AH17" s="45" t="str">
        <f t="shared" si="5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151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</row>
    <row r="18" s="23" customFormat="1" spans="1:72">
      <c r="A18" s="38">
        <v>2400004</v>
      </c>
      <c r="B18" s="38" t="s">
        <v>168</v>
      </c>
      <c r="C18" s="38" t="s">
        <v>172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f t="shared" si="3"/>
        <v>20000000</v>
      </c>
      <c r="S18" s="45">
        <v>0</v>
      </c>
      <c r="T18" s="38">
        <v>0</v>
      </c>
      <c r="U18" s="45">
        <f t="shared" si="4"/>
        <v>20000000</v>
      </c>
      <c r="V18" s="45">
        <v>1000000</v>
      </c>
      <c r="W18" s="38">
        <v>46000</v>
      </c>
      <c r="X18" s="45">
        <v>1000000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173</v>
      </c>
      <c r="AF18" s="38">
        <v>0</v>
      </c>
      <c r="AG18" s="45" t="s">
        <v>158</v>
      </c>
      <c r="AH18" s="45" t="str">
        <f t="shared" si="5"/>
        <v>20000000|100000000</v>
      </c>
      <c r="AI18" s="45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151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</row>
    <row r="19" s="23" customFormat="1" spans="1:72">
      <c r="A19" s="38">
        <v>2400005</v>
      </c>
      <c r="B19" s="38" t="s">
        <v>168</v>
      </c>
      <c r="C19" s="38" t="s">
        <v>174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f t="shared" si="3"/>
        <v>100000000</v>
      </c>
      <c r="S19" s="45">
        <v>0</v>
      </c>
      <c r="T19" s="38">
        <v>0</v>
      </c>
      <c r="U19" s="45">
        <f t="shared" si="4"/>
        <v>100000000</v>
      </c>
      <c r="V19" s="45">
        <v>5000000</v>
      </c>
      <c r="W19" s="38">
        <v>46000</v>
      </c>
      <c r="X19" s="45">
        <v>5000000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175</v>
      </c>
      <c r="AF19" s="38">
        <v>0</v>
      </c>
      <c r="AG19" s="45" t="s">
        <v>158</v>
      </c>
      <c r="AH19" s="45" t="str">
        <f t="shared" si="5"/>
        <v>100000000|500000000</v>
      </c>
      <c r="AI19" s="45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151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</row>
    <row r="20" s="23" customFormat="1" spans="1:72">
      <c r="A20" s="38">
        <v>2400006</v>
      </c>
      <c r="B20" s="38" t="s">
        <v>168</v>
      </c>
      <c r="C20" s="38" t="s">
        <v>176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f t="shared" si="3"/>
        <v>400000000</v>
      </c>
      <c r="S20" s="45">
        <v>0</v>
      </c>
      <c r="T20" s="38">
        <v>0</v>
      </c>
      <c r="U20" s="45">
        <f t="shared" si="4"/>
        <v>400000000</v>
      </c>
      <c r="V20" s="45">
        <v>20000000</v>
      </c>
      <c r="W20" s="38">
        <v>46000</v>
      </c>
      <c r="X20" s="45">
        <v>20000000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177</v>
      </c>
      <c r="AF20" s="38">
        <v>0</v>
      </c>
      <c r="AG20" s="45" t="s">
        <v>158</v>
      </c>
      <c r="AH20" s="45" t="str">
        <f t="shared" si="5"/>
        <v>400000000|2000000000</v>
      </c>
      <c r="AI20" s="45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151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</row>
    <row r="21" s="25" customFormat="1" spans="1:72">
      <c r="A21" s="40">
        <v>2440001</v>
      </c>
      <c r="B21" s="40" t="s">
        <v>178</v>
      </c>
      <c r="C21" s="40" t="s">
        <v>147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2000000</v>
      </c>
      <c r="T21" s="40">
        <v>0</v>
      </c>
      <c r="U21" s="47">
        <v>200000</v>
      </c>
      <c r="V21" s="47">
        <v>100000</v>
      </c>
      <c r="W21" s="40">
        <v>46000</v>
      </c>
      <c r="X21" s="47">
        <v>100000</v>
      </c>
      <c r="Y21" s="40">
        <v>1</v>
      </c>
      <c r="Z21" s="52">
        <v>0</v>
      </c>
      <c r="AA21" s="40">
        <v>0</v>
      </c>
      <c r="AB21" s="40">
        <v>0</v>
      </c>
      <c r="AC21" s="40" t="s">
        <v>148</v>
      </c>
      <c r="AD21" s="40"/>
      <c r="AE21" s="40" t="s">
        <v>169</v>
      </c>
      <c r="AF21" s="40">
        <v>0</v>
      </c>
      <c r="AG21" s="47" t="s">
        <v>150</v>
      </c>
      <c r="AH21" s="47" t="s">
        <v>161</v>
      </c>
      <c r="AI21" s="47" t="s">
        <v>179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151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</row>
    <row r="22" s="25" customFormat="1" spans="1:72">
      <c r="A22" s="40">
        <v>2440002</v>
      </c>
      <c r="B22" s="40" t="s">
        <v>178</v>
      </c>
      <c r="C22" s="40" t="s">
        <v>152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1000000</v>
      </c>
      <c r="S22" s="47">
        <v>10000000</v>
      </c>
      <c r="T22" s="40">
        <v>0</v>
      </c>
      <c r="U22" s="47">
        <v>1000000</v>
      </c>
      <c r="V22" s="47">
        <v>500000</v>
      </c>
      <c r="W22" s="40">
        <v>46000</v>
      </c>
      <c r="X22" s="47">
        <v>500000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153</v>
      </c>
      <c r="AD22" s="40"/>
      <c r="AE22" s="40" t="s">
        <v>170</v>
      </c>
      <c r="AF22" s="40">
        <v>0</v>
      </c>
      <c r="AG22" s="47" t="s">
        <v>150</v>
      </c>
      <c r="AH22" s="47" t="s">
        <v>163</v>
      </c>
      <c r="AI22" s="47" t="s">
        <v>180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151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</row>
    <row r="23" s="25" customFormat="1" spans="1:72">
      <c r="A23" s="40">
        <v>2440003</v>
      </c>
      <c r="B23" s="40" t="s">
        <v>178</v>
      </c>
      <c r="C23" s="40" t="s">
        <v>155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4000000</v>
      </c>
      <c r="S23" s="47">
        <v>0</v>
      </c>
      <c r="T23" s="40">
        <v>0</v>
      </c>
      <c r="U23" s="47">
        <v>4000000</v>
      </c>
      <c r="V23" s="47">
        <v>2000000</v>
      </c>
      <c r="W23" s="40">
        <v>46000</v>
      </c>
      <c r="X23" s="47">
        <v>2000000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156</v>
      </c>
      <c r="AD23" s="40"/>
      <c r="AE23" s="40" t="s">
        <v>171</v>
      </c>
      <c r="AF23" s="40">
        <v>0</v>
      </c>
      <c r="AG23" s="47" t="s">
        <v>158</v>
      </c>
      <c r="AH23" s="47" t="s">
        <v>165</v>
      </c>
      <c r="AI23" s="47" t="s">
        <v>166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151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</row>
    <row r="24" s="25" customFormat="1" spans="1:72">
      <c r="A24" s="40">
        <v>2440004</v>
      </c>
      <c r="B24" s="40" t="s">
        <v>178</v>
      </c>
      <c r="C24" s="40" t="s">
        <v>172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20000000</v>
      </c>
      <c r="S24" s="47">
        <v>0</v>
      </c>
      <c r="T24" s="40">
        <v>0</v>
      </c>
      <c r="U24" s="47">
        <v>20000000</v>
      </c>
      <c r="V24" s="47">
        <v>10000000</v>
      </c>
      <c r="W24" s="40">
        <v>46000</v>
      </c>
      <c r="X24" s="47">
        <v>10000000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173</v>
      </c>
      <c r="AF24" s="40">
        <v>0</v>
      </c>
      <c r="AG24" s="47" t="s">
        <v>158</v>
      </c>
      <c r="AH24" s="47" t="s">
        <v>181</v>
      </c>
      <c r="AI24" s="47" t="s">
        <v>182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151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</row>
    <row r="25" s="25" customFormat="1" spans="1:72">
      <c r="A25" s="40">
        <v>2440005</v>
      </c>
      <c r="B25" s="40" t="s">
        <v>178</v>
      </c>
      <c r="C25" s="40" t="s">
        <v>174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100000000</v>
      </c>
      <c r="S25" s="47">
        <v>0</v>
      </c>
      <c r="T25" s="40">
        <v>0</v>
      </c>
      <c r="U25" s="47">
        <v>100000000</v>
      </c>
      <c r="V25" s="47">
        <v>50000000</v>
      </c>
      <c r="W25" s="40">
        <v>46000</v>
      </c>
      <c r="X25" s="47">
        <v>50000000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175</v>
      </c>
      <c r="AF25" s="40">
        <v>0</v>
      </c>
      <c r="AG25" s="47" t="s">
        <v>158</v>
      </c>
      <c r="AH25" s="47" t="s">
        <v>183</v>
      </c>
      <c r="AI25" s="47" t="s">
        <v>184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151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</row>
    <row r="26" s="25" customFormat="1" spans="1:72">
      <c r="A26" s="40">
        <v>2440006</v>
      </c>
      <c r="B26" s="40" t="s">
        <v>178</v>
      </c>
      <c r="C26" s="40" t="s">
        <v>176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400000000</v>
      </c>
      <c r="S26" s="47">
        <v>0</v>
      </c>
      <c r="T26" s="40">
        <v>0</v>
      </c>
      <c r="U26" s="47">
        <v>400000000</v>
      </c>
      <c r="V26" s="47">
        <v>200000000</v>
      </c>
      <c r="W26" s="40">
        <v>46000</v>
      </c>
      <c r="X26" s="47">
        <v>200000000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177</v>
      </c>
      <c r="AF26" s="40">
        <v>0</v>
      </c>
      <c r="AG26" s="47" t="s">
        <v>158</v>
      </c>
      <c r="AH26" s="47" t="s">
        <v>185</v>
      </c>
      <c r="AI26" s="47" t="s">
        <v>186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151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</row>
    <row r="27" s="24" customFormat="1" spans="1:72">
      <c r="A27" s="39">
        <v>2410001</v>
      </c>
      <c r="B27" s="39" t="s">
        <v>187</v>
      </c>
      <c r="C27" s="39" t="s">
        <v>147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2000000</v>
      </c>
      <c r="T27" s="39">
        <v>0</v>
      </c>
      <c r="U27" s="46">
        <f t="shared" ref="U27:U32" si="6">R27</f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148</v>
      </c>
      <c r="AD27" s="39"/>
      <c r="AE27" s="39" t="s">
        <v>169</v>
      </c>
      <c r="AF27" s="39">
        <v>0</v>
      </c>
      <c r="AG27" s="46" t="s">
        <v>150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151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</row>
    <row r="28" s="24" customFormat="1" spans="1:72">
      <c r="A28" s="39">
        <v>2410002</v>
      </c>
      <c r="B28" s="39" t="s">
        <v>187</v>
      </c>
      <c r="C28" s="39" t="s">
        <v>152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10000000</v>
      </c>
      <c r="T28" s="39">
        <v>0</v>
      </c>
      <c r="U28" s="46">
        <f t="shared" si="6"/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153</v>
      </c>
      <c r="AD28" s="39"/>
      <c r="AE28" s="39" t="s">
        <v>170</v>
      </c>
      <c r="AF28" s="39">
        <v>0</v>
      </c>
      <c r="AG28" s="46" t="s">
        <v>150</v>
      </c>
      <c r="AH28" s="46" t="str">
        <f t="shared" si="7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151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</row>
    <row r="29" s="24" customFormat="1" spans="1:72">
      <c r="A29" s="39">
        <v>2410003</v>
      </c>
      <c r="B29" s="39" t="s">
        <v>187</v>
      </c>
      <c r="C29" s="39" t="s">
        <v>155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0</v>
      </c>
      <c r="T29" s="39">
        <v>0</v>
      </c>
      <c r="U29" s="46">
        <f t="shared" si="6"/>
        <v>4000000</v>
      </c>
      <c r="V29" s="46">
        <v>200000</v>
      </c>
      <c r="W29" s="39">
        <v>47000</v>
      </c>
      <c r="X29" s="46">
        <v>200000</v>
      </c>
      <c r="Y29" s="39">
        <v>1</v>
      </c>
      <c r="Z29" s="51">
        <v>0</v>
      </c>
      <c r="AA29" s="39">
        <v>0</v>
      </c>
      <c r="AB29" s="39">
        <v>0</v>
      </c>
      <c r="AC29" s="39" t="s">
        <v>156</v>
      </c>
      <c r="AD29" s="39"/>
      <c r="AE29" s="39" t="s">
        <v>171</v>
      </c>
      <c r="AF29" s="39">
        <v>0</v>
      </c>
      <c r="AG29" s="46" t="s">
        <v>158</v>
      </c>
      <c r="AH29" s="46" t="str">
        <f t="shared" si="7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151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</row>
    <row r="30" s="24" customFormat="1" spans="1:72">
      <c r="A30" s="39">
        <v>2410004</v>
      </c>
      <c r="B30" s="39" t="s">
        <v>187</v>
      </c>
      <c r="C30" s="39" t="s">
        <v>172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20000000</v>
      </c>
      <c r="S30" s="46">
        <v>0</v>
      </c>
      <c r="T30" s="39">
        <v>0</v>
      </c>
      <c r="U30" s="46">
        <f t="shared" si="6"/>
        <v>20000000</v>
      </c>
      <c r="V30" s="46">
        <v>1000000</v>
      </c>
      <c r="W30" s="39">
        <v>47000</v>
      </c>
      <c r="X30" s="46">
        <v>1000000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173</v>
      </c>
      <c r="AF30" s="39">
        <v>0</v>
      </c>
      <c r="AG30" s="46" t="s">
        <v>158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151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</row>
    <row r="31" s="24" customFormat="1" spans="1:72">
      <c r="A31" s="39">
        <v>2410005</v>
      </c>
      <c r="B31" s="39" t="s">
        <v>187</v>
      </c>
      <c r="C31" s="39" t="s">
        <v>174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100000000</v>
      </c>
      <c r="S31" s="46">
        <v>0</v>
      </c>
      <c r="T31" s="39">
        <v>0</v>
      </c>
      <c r="U31" s="46">
        <f t="shared" si="6"/>
        <v>100000000</v>
      </c>
      <c r="V31" s="46">
        <v>5000000</v>
      </c>
      <c r="W31" s="39">
        <v>47000</v>
      </c>
      <c r="X31" s="46">
        <v>5000000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175</v>
      </c>
      <c r="AF31" s="39">
        <v>0</v>
      </c>
      <c r="AG31" s="46" t="s">
        <v>158</v>
      </c>
      <c r="AH31" s="46" t="str">
        <f t="shared" si="7"/>
        <v>100000000|500000000</v>
      </c>
      <c r="AI31" s="46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151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</row>
    <row r="32" s="24" customFormat="1" spans="1:72">
      <c r="A32" s="39">
        <v>2410006</v>
      </c>
      <c r="B32" s="39" t="s">
        <v>187</v>
      </c>
      <c r="C32" s="39" t="s">
        <v>176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400000000</v>
      </c>
      <c r="S32" s="46">
        <v>0</v>
      </c>
      <c r="T32" s="39">
        <v>0</v>
      </c>
      <c r="U32" s="46">
        <f t="shared" si="6"/>
        <v>400000000</v>
      </c>
      <c r="V32" s="46">
        <v>20000000</v>
      </c>
      <c r="W32" s="39">
        <v>47000</v>
      </c>
      <c r="X32" s="46">
        <v>20000000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177</v>
      </c>
      <c r="AF32" s="39">
        <v>0</v>
      </c>
      <c r="AG32" s="46" t="s">
        <v>158</v>
      </c>
      <c r="AH32" s="46" t="str">
        <f t="shared" si="7"/>
        <v>400000000|2000000000</v>
      </c>
      <c r="AI32" s="46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151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</row>
    <row r="33" s="23" customFormat="1" spans="1:72">
      <c r="A33" s="38">
        <v>2450001</v>
      </c>
      <c r="B33" s="41" t="s">
        <v>188</v>
      </c>
      <c r="C33" s="38" t="s">
        <v>147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2000000</v>
      </c>
      <c r="T33" s="38">
        <v>0</v>
      </c>
      <c r="U33" s="45">
        <v>200000</v>
      </c>
      <c r="V33" s="45">
        <v>100000</v>
      </c>
      <c r="W33" s="38">
        <v>47000</v>
      </c>
      <c r="X33" s="45">
        <v>10000</v>
      </c>
      <c r="Y33" s="38">
        <v>1</v>
      </c>
      <c r="Z33" s="50">
        <v>0</v>
      </c>
      <c r="AA33" s="38">
        <v>0</v>
      </c>
      <c r="AB33" s="38">
        <v>0</v>
      </c>
      <c r="AC33" s="38" t="s">
        <v>148</v>
      </c>
      <c r="AD33" s="38"/>
      <c r="AE33" s="38" t="s">
        <v>169</v>
      </c>
      <c r="AF33" s="38">
        <v>0</v>
      </c>
      <c r="AG33" s="45" t="s">
        <v>150</v>
      </c>
      <c r="AH33" s="45" t="str">
        <f t="shared" si="7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151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</row>
    <row r="34" s="23" customFormat="1" spans="1:72">
      <c r="A34" s="38">
        <v>2450002</v>
      </c>
      <c r="B34" s="41" t="s">
        <v>188</v>
      </c>
      <c r="C34" s="38" t="s">
        <v>152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1000000</v>
      </c>
      <c r="S34" s="45">
        <v>10000000</v>
      </c>
      <c r="T34" s="38">
        <v>0</v>
      </c>
      <c r="U34" s="45">
        <v>1000000</v>
      </c>
      <c r="V34" s="45">
        <v>500000</v>
      </c>
      <c r="W34" s="38">
        <v>47000</v>
      </c>
      <c r="X34" s="45">
        <v>50000</v>
      </c>
      <c r="Y34" s="38">
        <v>1</v>
      </c>
      <c r="Z34" s="50">
        <v>0</v>
      </c>
      <c r="AA34" s="38">
        <v>0</v>
      </c>
      <c r="AB34" s="38">
        <v>0</v>
      </c>
      <c r="AC34" s="38" t="s">
        <v>153</v>
      </c>
      <c r="AD34" s="38"/>
      <c r="AE34" s="38" t="s">
        <v>170</v>
      </c>
      <c r="AF34" s="38">
        <v>0</v>
      </c>
      <c r="AG34" s="45" t="s">
        <v>150</v>
      </c>
      <c r="AH34" s="45" t="str">
        <f t="shared" si="7"/>
        <v>1000000|5000000</v>
      </c>
      <c r="AI34" s="45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151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</row>
    <row r="35" s="23" customFormat="1" spans="1:72">
      <c r="A35" s="38">
        <v>2450003</v>
      </c>
      <c r="B35" s="41" t="s">
        <v>188</v>
      </c>
      <c r="C35" s="38" t="s">
        <v>155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4000000</v>
      </c>
      <c r="S35" s="45">
        <v>0</v>
      </c>
      <c r="T35" s="38">
        <v>0</v>
      </c>
      <c r="U35" s="45">
        <v>4000000</v>
      </c>
      <c r="V35" s="45">
        <v>2000000</v>
      </c>
      <c r="W35" s="38">
        <v>47000</v>
      </c>
      <c r="X35" s="45">
        <v>200000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156</v>
      </c>
      <c r="AD35" s="38"/>
      <c r="AE35" s="38" t="s">
        <v>171</v>
      </c>
      <c r="AF35" s="38">
        <v>0</v>
      </c>
      <c r="AG35" s="45" t="s">
        <v>158</v>
      </c>
      <c r="AH35" s="45" t="str">
        <f t="shared" si="7"/>
        <v>4000000|20000000</v>
      </c>
      <c r="AI35" s="45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151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</row>
    <row r="36" s="23" customFormat="1" spans="1:72">
      <c r="A36" s="38">
        <v>2450004</v>
      </c>
      <c r="B36" s="41" t="s">
        <v>188</v>
      </c>
      <c r="C36" s="38" t="s">
        <v>172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20000000</v>
      </c>
      <c r="S36" s="45">
        <v>0</v>
      </c>
      <c r="T36" s="38">
        <v>0</v>
      </c>
      <c r="U36" s="45">
        <v>20000000</v>
      </c>
      <c r="V36" s="45">
        <v>10000000</v>
      </c>
      <c r="W36" s="38">
        <v>47000</v>
      </c>
      <c r="X36" s="45">
        <v>1000000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173</v>
      </c>
      <c r="AF36" s="38">
        <v>0</v>
      </c>
      <c r="AG36" s="45" t="s">
        <v>158</v>
      </c>
      <c r="AH36" s="45" t="str">
        <f t="shared" si="7"/>
        <v>20000000|100000000</v>
      </c>
      <c r="AI36" s="45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151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</row>
    <row r="37" s="23" customFormat="1" spans="1:72">
      <c r="A37" s="38">
        <v>2450005</v>
      </c>
      <c r="B37" s="41" t="s">
        <v>188</v>
      </c>
      <c r="C37" s="38" t="s">
        <v>174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100000000</v>
      </c>
      <c r="S37" s="45">
        <v>0</v>
      </c>
      <c r="T37" s="38">
        <v>0</v>
      </c>
      <c r="U37" s="45">
        <v>100000000</v>
      </c>
      <c r="V37" s="45">
        <v>50000000</v>
      </c>
      <c r="W37" s="38">
        <v>47000</v>
      </c>
      <c r="X37" s="45">
        <v>5000000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175</v>
      </c>
      <c r="AF37" s="38">
        <v>0</v>
      </c>
      <c r="AG37" s="45" t="s">
        <v>158</v>
      </c>
      <c r="AH37" s="45" t="str">
        <f t="shared" si="7"/>
        <v>100000000|500000000</v>
      </c>
      <c r="AI37" s="45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151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</row>
    <row r="38" s="23" customFormat="1" spans="1:72">
      <c r="A38" s="38">
        <v>2450006</v>
      </c>
      <c r="B38" s="41" t="s">
        <v>188</v>
      </c>
      <c r="C38" s="38" t="s">
        <v>176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400000000</v>
      </c>
      <c r="S38" s="45">
        <v>0</v>
      </c>
      <c r="T38" s="38">
        <v>0</v>
      </c>
      <c r="U38" s="45">
        <v>400000000</v>
      </c>
      <c r="V38" s="45">
        <v>200000000</v>
      </c>
      <c r="W38" s="38">
        <v>47000</v>
      </c>
      <c r="X38" s="45">
        <v>20000000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177</v>
      </c>
      <c r="AF38" s="38">
        <v>0</v>
      </c>
      <c r="AG38" s="45" t="s">
        <v>158</v>
      </c>
      <c r="AH38" s="45" t="str">
        <f t="shared" si="7"/>
        <v>400000000|2000000000</v>
      </c>
      <c r="AI38" s="45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151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</row>
    <row r="39" s="26" customFormat="1" spans="1:72">
      <c r="A39" s="42">
        <v>2420001</v>
      </c>
      <c r="B39" s="42" t="s">
        <v>189</v>
      </c>
      <c r="C39" s="42" t="s">
        <v>147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f t="shared" ref="R39:R44" si="9">V39*20</f>
        <v>200000</v>
      </c>
      <c r="S39" s="48">
        <v>2000000</v>
      </c>
      <c r="T39" s="42">
        <v>0</v>
      </c>
      <c r="U39" s="48">
        <f t="shared" ref="U39:U50" si="10">R39</f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148</v>
      </c>
      <c r="AD39" s="42"/>
      <c r="AE39" s="42" t="s">
        <v>169</v>
      </c>
      <c r="AF39" s="42">
        <v>0</v>
      </c>
      <c r="AG39" s="48" t="s">
        <v>150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151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</row>
    <row r="40" s="26" customFormat="1" spans="1:72">
      <c r="A40" s="42">
        <v>2420002</v>
      </c>
      <c r="B40" s="42" t="s">
        <v>189</v>
      </c>
      <c r="C40" s="42" t="s">
        <v>152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f t="shared" si="9"/>
        <v>1000000</v>
      </c>
      <c r="S40" s="48">
        <v>10000000</v>
      </c>
      <c r="T40" s="42">
        <v>0</v>
      </c>
      <c r="U40" s="48">
        <f t="shared" si="10"/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153</v>
      </c>
      <c r="AD40" s="42"/>
      <c r="AE40" s="42" t="s">
        <v>170</v>
      </c>
      <c r="AF40" s="42">
        <v>0</v>
      </c>
      <c r="AG40" s="48" t="s">
        <v>150</v>
      </c>
      <c r="AH40" s="48" t="str">
        <f t="shared" si="11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151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</row>
    <row r="41" s="26" customFormat="1" spans="1:72">
      <c r="A41" s="42">
        <v>2420003</v>
      </c>
      <c r="B41" s="42" t="s">
        <v>189</v>
      </c>
      <c r="C41" s="42" t="s">
        <v>155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f t="shared" si="9"/>
        <v>4000000</v>
      </c>
      <c r="S41" s="48">
        <v>0</v>
      </c>
      <c r="T41" s="42">
        <v>0</v>
      </c>
      <c r="U41" s="48">
        <f t="shared" si="10"/>
        <v>4000000</v>
      </c>
      <c r="V41" s="48">
        <v>200000</v>
      </c>
      <c r="W41" s="42">
        <v>46000</v>
      </c>
      <c r="X41" s="48">
        <v>200000</v>
      </c>
      <c r="Y41" s="42">
        <v>1</v>
      </c>
      <c r="Z41" s="53">
        <v>0</v>
      </c>
      <c r="AA41" s="42">
        <v>0</v>
      </c>
      <c r="AB41" s="42">
        <v>0</v>
      </c>
      <c r="AC41" s="42" t="s">
        <v>156</v>
      </c>
      <c r="AD41" s="42"/>
      <c r="AE41" s="42" t="s">
        <v>171</v>
      </c>
      <c r="AF41" s="42">
        <v>0</v>
      </c>
      <c r="AG41" s="48" t="s">
        <v>158</v>
      </c>
      <c r="AH41" s="48" t="str">
        <f t="shared" si="11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151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</row>
    <row r="42" s="26" customFormat="1" spans="1:72">
      <c r="A42" s="42">
        <v>2420004</v>
      </c>
      <c r="B42" s="42" t="s">
        <v>189</v>
      </c>
      <c r="C42" s="42" t="s">
        <v>172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f t="shared" si="9"/>
        <v>20000000</v>
      </c>
      <c r="S42" s="48">
        <v>0</v>
      </c>
      <c r="T42" s="42">
        <v>0</v>
      </c>
      <c r="U42" s="48">
        <f t="shared" si="10"/>
        <v>20000000</v>
      </c>
      <c r="V42" s="48">
        <v>1000000</v>
      </c>
      <c r="W42" s="42">
        <v>46000</v>
      </c>
      <c r="X42" s="48">
        <v>1000000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173</v>
      </c>
      <c r="AF42" s="42">
        <v>0</v>
      </c>
      <c r="AG42" s="48" t="s">
        <v>158</v>
      </c>
      <c r="AH42" s="48" t="str">
        <f t="shared" si="11"/>
        <v>20000000|100000000</v>
      </c>
      <c r="AI42" s="48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151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</row>
    <row r="43" s="26" customFormat="1" spans="1:72">
      <c r="A43" s="42">
        <v>2420005</v>
      </c>
      <c r="B43" s="42" t="s">
        <v>189</v>
      </c>
      <c r="C43" s="42" t="s">
        <v>174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f t="shared" si="9"/>
        <v>100000000</v>
      </c>
      <c r="S43" s="48">
        <v>0</v>
      </c>
      <c r="T43" s="42">
        <v>0</v>
      </c>
      <c r="U43" s="48">
        <f t="shared" si="10"/>
        <v>100000000</v>
      </c>
      <c r="V43" s="48">
        <v>5000000</v>
      </c>
      <c r="W43" s="42">
        <v>46000</v>
      </c>
      <c r="X43" s="48">
        <v>5000000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175</v>
      </c>
      <c r="AF43" s="42">
        <v>0</v>
      </c>
      <c r="AG43" s="48" t="s">
        <v>158</v>
      </c>
      <c r="AH43" s="48" t="str">
        <f t="shared" si="11"/>
        <v>100000000|500000000</v>
      </c>
      <c r="AI43" s="48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151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</row>
    <row r="44" s="26" customFormat="1" spans="1:72">
      <c r="A44" s="42">
        <v>2420006</v>
      </c>
      <c r="B44" s="42" t="s">
        <v>189</v>
      </c>
      <c r="C44" s="42" t="s">
        <v>176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f t="shared" si="9"/>
        <v>400000000</v>
      </c>
      <c r="S44" s="48">
        <v>0</v>
      </c>
      <c r="T44" s="42">
        <v>0</v>
      </c>
      <c r="U44" s="48">
        <f t="shared" si="10"/>
        <v>400000000</v>
      </c>
      <c r="V44" s="48">
        <v>20000000</v>
      </c>
      <c r="W44" s="42">
        <v>46000</v>
      </c>
      <c r="X44" s="48">
        <v>20000000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177</v>
      </c>
      <c r="AF44" s="42">
        <v>0</v>
      </c>
      <c r="AG44" s="48" t="s">
        <v>158</v>
      </c>
      <c r="AH44" s="48" t="str">
        <f t="shared" si="11"/>
        <v>400000000|2000000000</v>
      </c>
      <c r="AI44" s="48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151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</row>
    <row r="45" s="25" customFormat="1" spans="1:72">
      <c r="A45" s="40">
        <v>2460001</v>
      </c>
      <c r="B45" s="40" t="s">
        <v>190</v>
      </c>
      <c r="C45" s="40" t="s">
        <v>147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2000000</v>
      </c>
      <c r="T45" s="40">
        <v>0</v>
      </c>
      <c r="U45" s="47">
        <v>200000</v>
      </c>
      <c r="V45" s="47">
        <v>100000</v>
      </c>
      <c r="W45" s="40">
        <v>46000</v>
      </c>
      <c r="X45" s="47">
        <v>10000</v>
      </c>
      <c r="Y45" s="40">
        <v>1</v>
      </c>
      <c r="Z45" s="52">
        <v>0</v>
      </c>
      <c r="AA45" s="40">
        <v>0</v>
      </c>
      <c r="AB45" s="40">
        <v>0</v>
      </c>
      <c r="AC45" s="40" t="s">
        <v>148</v>
      </c>
      <c r="AD45" s="40"/>
      <c r="AE45" s="40" t="s">
        <v>169</v>
      </c>
      <c r="AF45" s="40">
        <v>0</v>
      </c>
      <c r="AG45" s="47" t="s">
        <v>150</v>
      </c>
      <c r="AH45" s="47" t="s">
        <v>161</v>
      </c>
      <c r="AI45" s="47" t="s">
        <v>179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151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</row>
    <row r="46" s="25" customFormat="1" spans="1:72">
      <c r="A46" s="40">
        <v>2460002</v>
      </c>
      <c r="B46" s="40" t="s">
        <v>190</v>
      </c>
      <c r="C46" s="40" t="s">
        <v>152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1000000</v>
      </c>
      <c r="S46" s="47">
        <v>10000000</v>
      </c>
      <c r="T46" s="40">
        <v>0</v>
      </c>
      <c r="U46" s="47">
        <v>1000000</v>
      </c>
      <c r="V46" s="47">
        <v>500000</v>
      </c>
      <c r="W46" s="40">
        <v>46000</v>
      </c>
      <c r="X46" s="47">
        <v>50000</v>
      </c>
      <c r="Y46" s="40">
        <v>1</v>
      </c>
      <c r="Z46" s="52">
        <v>0</v>
      </c>
      <c r="AA46" s="40">
        <v>0</v>
      </c>
      <c r="AB46" s="40">
        <v>0</v>
      </c>
      <c r="AC46" s="40" t="s">
        <v>153</v>
      </c>
      <c r="AD46" s="40"/>
      <c r="AE46" s="40" t="s">
        <v>170</v>
      </c>
      <c r="AF46" s="40">
        <v>0</v>
      </c>
      <c r="AG46" s="47" t="s">
        <v>150</v>
      </c>
      <c r="AH46" s="47" t="s">
        <v>163</v>
      </c>
      <c r="AI46" s="47" t="s">
        <v>180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151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</row>
    <row r="47" s="25" customFormat="1" spans="1:72">
      <c r="A47" s="40">
        <v>2460003</v>
      </c>
      <c r="B47" s="40" t="s">
        <v>190</v>
      </c>
      <c r="C47" s="40" t="s">
        <v>155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4000000</v>
      </c>
      <c r="S47" s="47">
        <v>0</v>
      </c>
      <c r="T47" s="40">
        <v>0</v>
      </c>
      <c r="U47" s="47">
        <v>4000000</v>
      </c>
      <c r="V47" s="47">
        <v>2000000</v>
      </c>
      <c r="W47" s="40">
        <v>46000</v>
      </c>
      <c r="X47" s="47">
        <v>200000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156</v>
      </c>
      <c r="AD47" s="40"/>
      <c r="AE47" s="40" t="s">
        <v>171</v>
      </c>
      <c r="AF47" s="40">
        <v>0</v>
      </c>
      <c r="AG47" s="47" t="s">
        <v>158</v>
      </c>
      <c r="AH47" s="47" t="s">
        <v>165</v>
      </c>
      <c r="AI47" s="47" t="s">
        <v>166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151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</row>
    <row r="48" s="25" customFormat="1" spans="1:72">
      <c r="A48" s="40">
        <v>2460004</v>
      </c>
      <c r="B48" s="40" t="s">
        <v>190</v>
      </c>
      <c r="C48" s="40" t="s">
        <v>172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20000000</v>
      </c>
      <c r="S48" s="47">
        <v>0</v>
      </c>
      <c r="T48" s="40">
        <v>0</v>
      </c>
      <c r="U48" s="47">
        <v>20000000</v>
      </c>
      <c r="V48" s="47">
        <v>10000000</v>
      </c>
      <c r="W48" s="40">
        <v>46000</v>
      </c>
      <c r="X48" s="47">
        <v>1000000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173</v>
      </c>
      <c r="AF48" s="40">
        <v>0</v>
      </c>
      <c r="AG48" s="47" t="s">
        <v>158</v>
      </c>
      <c r="AH48" s="47" t="s">
        <v>181</v>
      </c>
      <c r="AI48" s="47" t="s">
        <v>182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151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</row>
    <row r="49" s="25" customFormat="1" spans="1:72">
      <c r="A49" s="40">
        <v>2460005</v>
      </c>
      <c r="B49" s="40" t="s">
        <v>190</v>
      </c>
      <c r="C49" s="40" t="s">
        <v>174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100000000</v>
      </c>
      <c r="S49" s="47">
        <v>0</v>
      </c>
      <c r="T49" s="40">
        <v>0</v>
      </c>
      <c r="U49" s="47">
        <v>100000000</v>
      </c>
      <c r="V49" s="47">
        <v>50000000</v>
      </c>
      <c r="W49" s="40">
        <v>46000</v>
      </c>
      <c r="X49" s="47">
        <v>5000000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175</v>
      </c>
      <c r="AF49" s="40">
        <v>0</v>
      </c>
      <c r="AG49" s="47" t="s">
        <v>158</v>
      </c>
      <c r="AH49" s="47" t="s">
        <v>183</v>
      </c>
      <c r="AI49" s="47" t="s">
        <v>184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151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</row>
    <row r="50" s="25" customFormat="1" spans="1:72">
      <c r="A50" s="40">
        <v>2460006</v>
      </c>
      <c r="B50" s="40" t="s">
        <v>190</v>
      </c>
      <c r="C50" s="40" t="s">
        <v>176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400000000</v>
      </c>
      <c r="S50" s="47">
        <v>0</v>
      </c>
      <c r="T50" s="40">
        <v>0</v>
      </c>
      <c r="U50" s="47">
        <v>400000000</v>
      </c>
      <c r="V50" s="47">
        <v>200000000</v>
      </c>
      <c r="W50" s="40">
        <v>46000</v>
      </c>
      <c r="X50" s="47">
        <v>20000000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177</v>
      </c>
      <c r="AF50" s="40">
        <v>0</v>
      </c>
      <c r="AG50" s="47" t="s">
        <v>158</v>
      </c>
      <c r="AH50" s="47" t="s">
        <v>185</v>
      </c>
      <c r="AI50" s="47" t="s">
        <v>186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151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</row>
    <row r="51" s="23" customFormat="1" spans="1:72">
      <c r="A51" s="38">
        <v>2430001</v>
      </c>
      <c r="B51" s="38" t="s">
        <v>191</v>
      </c>
      <c r="C51" s="38" t="s">
        <v>147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2000000</v>
      </c>
      <c r="T51" s="38">
        <v>0</v>
      </c>
      <c r="U51" s="45">
        <f t="shared" ref="U51:U56" si="12">R51</f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148</v>
      </c>
      <c r="AD51" s="38"/>
      <c r="AE51" s="38" t="s">
        <v>169</v>
      </c>
      <c r="AF51" s="38">
        <v>0</v>
      </c>
      <c r="AG51" s="45" t="s">
        <v>150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151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</row>
    <row r="52" s="23" customFormat="1" spans="1:72">
      <c r="A52" s="38">
        <v>2430002</v>
      </c>
      <c r="B52" s="38" t="s">
        <v>191</v>
      </c>
      <c r="C52" s="38" t="s">
        <v>152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10000000</v>
      </c>
      <c r="T52" s="38">
        <v>0</v>
      </c>
      <c r="U52" s="45">
        <f t="shared" si="12"/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153</v>
      </c>
      <c r="AD52" s="38"/>
      <c r="AE52" s="38" t="s">
        <v>170</v>
      </c>
      <c r="AF52" s="38">
        <v>0</v>
      </c>
      <c r="AG52" s="45" t="s">
        <v>150</v>
      </c>
      <c r="AH52" s="45" t="str">
        <f t="shared" si="13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151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</row>
    <row r="53" s="23" customFormat="1" spans="1:72">
      <c r="A53" s="38">
        <v>2430003</v>
      </c>
      <c r="B53" s="38" t="s">
        <v>191</v>
      </c>
      <c r="C53" s="38" t="s">
        <v>155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0</v>
      </c>
      <c r="T53" s="38">
        <v>0</v>
      </c>
      <c r="U53" s="45">
        <f t="shared" si="12"/>
        <v>4000000</v>
      </c>
      <c r="V53" s="45">
        <v>200000</v>
      </c>
      <c r="W53" s="38">
        <v>47000</v>
      </c>
      <c r="X53" s="45">
        <v>200000</v>
      </c>
      <c r="Y53" s="38">
        <v>1</v>
      </c>
      <c r="Z53" s="50">
        <v>0</v>
      </c>
      <c r="AA53" s="38">
        <v>0</v>
      </c>
      <c r="AB53" s="38">
        <v>0</v>
      </c>
      <c r="AC53" s="38" t="s">
        <v>156</v>
      </c>
      <c r="AD53" s="38"/>
      <c r="AE53" s="38" t="s">
        <v>171</v>
      </c>
      <c r="AF53" s="38">
        <v>0</v>
      </c>
      <c r="AG53" s="45" t="s">
        <v>158</v>
      </c>
      <c r="AH53" s="45" t="str">
        <f t="shared" si="13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151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</row>
    <row r="54" s="23" customFormat="1" spans="1:72">
      <c r="A54" s="38">
        <v>2430004</v>
      </c>
      <c r="B54" s="38" t="s">
        <v>191</v>
      </c>
      <c r="C54" s="38" t="s">
        <v>172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20000000</v>
      </c>
      <c r="S54" s="45">
        <v>0</v>
      </c>
      <c r="T54" s="38">
        <v>0</v>
      </c>
      <c r="U54" s="45">
        <f t="shared" si="12"/>
        <v>20000000</v>
      </c>
      <c r="V54" s="45">
        <v>1000000</v>
      </c>
      <c r="W54" s="38">
        <v>47000</v>
      </c>
      <c r="X54" s="45">
        <v>1000000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173</v>
      </c>
      <c r="AF54" s="38">
        <v>0</v>
      </c>
      <c r="AG54" s="45" t="s">
        <v>158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151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</row>
    <row r="55" s="23" customFormat="1" spans="1:72">
      <c r="A55" s="38">
        <v>2430005</v>
      </c>
      <c r="B55" s="38" t="s">
        <v>191</v>
      </c>
      <c r="C55" s="38" t="s">
        <v>174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100000000</v>
      </c>
      <c r="S55" s="45">
        <v>0</v>
      </c>
      <c r="T55" s="38">
        <v>0</v>
      </c>
      <c r="U55" s="45">
        <f t="shared" si="12"/>
        <v>100000000</v>
      </c>
      <c r="V55" s="45">
        <v>5000000</v>
      </c>
      <c r="W55" s="38">
        <v>47000</v>
      </c>
      <c r="X55" s="45">
        <v>5000000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175</v>
      </c>
      <c r="AF55" s="38">
        <v>0</v>
      </c>
      <c r="AG55" s="45" t="s">
        <v>158</v>
      </c>
      <c r="AH55" s="45" t="str">
        <f t="shared" si="13"/>
        <v>100000000|500000000</v>
      </c>
      <c r="AI55" s="45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151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</row>
    <row r="56" s="23" customFormat="1" spans="1:72">
      <c r="A56" s="38">
        <v>2430006</v>
      </c>
      <c r="B56" s="38" t="s">
        <v>191</v>
      </c>
      <c r="C56" s="38" t="s">
        <v>176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400000000</v>
      </c>
      <c r="S56" s="45">
        <v>0</v>
      </c>
      <c r="T56" s="38">
        <v>0</v>
      </c>
      <c r="U56" s="45">
        <f t="shared" si="12"/>
        <v>400000000</v>
      </c>
      <c r="V56" s="45">
        <v>20000000</v>
      </c>
      <c r="W56" s="38">
        <v>47000</v>
      </c>
      <c r="X56" s="45">
        <v>20000000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177</v>
      </c>
      <c r="AF56" s="38">
        <v>0</v>
      </c>
      <c r="AG56" s="45" t="s">
        <v>158</v>
      </c>
      <c r="AH56" s="45" t="str">
        <f t="shared" si="13"/>
        <v>400000000|2000000000</v>
      </c>
      <c r="AI56" s="45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151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</row>
    <row r="57" s="25" customFormat="1" spans="1:72">
      <c r="A57" s="40">
        <v>2470001</v>
      </c>
      <c r="B57" s="40" t="s">
        <v>192</v>
      </c>
      <c r="C57" s="40" t="s">
        <v>147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2000000</v>
      </c>
      <c r="T57" s="40">
        <v>0</v>
      </c>
      <c r="U57" s="47">
        <v>200000</v>
      </c>
      <c r="V57" s="47">
        <v>100000</v>
      </c>
      <c r="W57" s="40">
        <v>47000</v>
      </c>
      <c r="X57" s="47">
        <v>10000</v>
      </c>
      <c r="Y57" s="40">
        <v>1</v>
      </c>
      <c r="Z57" s="52">
        <v>0</v>
      </c>
      <c r="AA57" s="40">
        <v>0</v>
      </c>
      <c r="AB57" s="40">
        <v>0</v>
      </c>
      <c r="AC57" s="40" t="s">
        <v>148</v>
      </c>
      <c r="AD57" s="40"/>
      <c r="AE57" s="40" t="s">
        <v>169</v>
      </c>
      <c r="AF57" s="40">
        <v>0</v>
      </c>
      <c r="AG57" s="47" t="s">
        <v>150</v>
      </c>
      <c r="AH57" s="47" t="str">
        <f t="shared" si="13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151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</row>
    <row r="58" s="25" customFormat="1" spans="1:72">
      <c r="A58" s="40">
        <v>2470002</v>
      </c>
      <c r="B58" s="40" t="s">
        <v>192</v>
      </c>
      <c r="C58" s="40" t="s">
        <v>152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1000000</v>
      </c>
      <c r="S58" s="47">
        <v>10000000</v>
      </c>
      <c r="T58" s="40">
        <v>0</v>
      </c>
      <c r="U58" s="47">
        <v>1000000</v>
      </c>
      <c r="V58" s="47">
        <v>500000</v>
      </c>
      <c r="W58" s="40">
        <v>47000</v>
      </c>
      <c r="X58" s="47">
        <v>50000</v>
      </c>
      <c r="Y58" s="40">
        <v>1</v>
      </c>
      <c r="Z58" s="52">
        <v>0</v>
      </c>
      <c r="AA58" s="40">
        <v>0</v>
      </c>
      <c r="AB58" s="40">
        <v>0</v>
      </c>
      <c r="AC58" s="40" t="s">
        <v>153</v>
      </c>
      <c r="AD58" s="40"/>
      <c r="AE58" s="40" t="s">
        <v>170</v>
      </c>
      <c r="AF58" s="40">
        <v>0</v>
      </c>
      <c r="AG58" s="47" t="s">
        <v>150</v>
      </c>
      <c r="AH58" s="47" t="str">
        <f t="shared" si="13"/>
        <v>1000000|5000000</v>
      </c>
      <c r="AI58" s="47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151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</row>
    <row r="59" s="25" customFormat="1" spans="1:72">
      <c r="A59" s="40">
        <v>2470003</v>
      </c>
      <c r="B59" s="40" t="s">
        <v>192</v>
      </c>
      <c r="C59" s="40" t="s">
        <v>155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4000000</v>
      </c>
      <c r="S59" s="47">
        <v>0</v>
      </c>
      <c r="T59" s="40">
        <v>0</v>
      </c>
      <c r="U59" s="47">
        <v>4000000</v>
      </c>
      <c r="V59" s="47">
        <v>2000000</v>
      </c>
      <c r="W59" s="40">
        <v>47000</v>
      </c>
      <c r="X59" s="47">
        <v>200000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156</v>
      </c>
      <c r="AD59" s="40"/>
      <c r="AE59" s="40" t="s">
        <v>171</v>
      </c>
      <c r="AF59" s="40">
        <v>0</v>
      </c>
      <c r="AG59" s="47" t="s">
        <v>158</v>
      </c>
      <c r="AH59" s="47" t="str">
        <f t="shared" si="13"/>
        <v>4000000|20000000</v>
      </c>
      <c r="AI59" s="47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151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</row>
    <row r="60" s="25" customFormat="1" spans="1:72">
      <c r="A60" s="40">
        <v>2470004</v>
      </c>
      <c r="B60" s="40" t="s">
        <v>192</v>
      </c>
      <c r="C60" s="40" t="s">
        <v>172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20000000</v>
      </c>
      <c r="S60" s="47">
        <v>0</v>
      </c>
      <c r="T60" s="40">
        <v>0</v>
      </c>
      <c r="U60" s="47">
        <v>20000000</v>
      </c>
      <c r="V60" s="47">
        <v>10000000</v>
      </c>
      <c r="W60" s="40">
        <v>47000</v>
      </c>
      <c r="X60" s="47">
        <v>1000000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173</v>
      </c>
      <c r="AF60" s="40">
        <v>0</v>
      </c>
      <c r="AG60" s="47" t="s">
        <v>158</v>
      </c>
      <c r="AH60" s="47" t="str">
        <f t="shared" si="13"/>
        <v>20000000|100000000</v>
      </c>
      <c r="AI60" s="47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151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</row>
    <row r="61" s="25" customFormat="1" spans="1:72">
      <c r="A61" s="40">
        <v>2470005</v>
      </c>
      <c r="B61" s="40" t="s">
        <v>192</v>
      </c>
      <c r="C61" s="40" t="s">
        <v>174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100000000</v>
      </c>
      <c r="S61" s="47">
        <v>0</v>
      </c>
      <c r="T61" s="40">
        <v>0</v>
      </c>
      <c r="U61" s="47">
        <v>100000000</v>
      </c>
      <c r="V61" s="47">
        <v>50000000</v>
      </c>
      <c r="W61" s="40">
        <v>47000</v>
      </c>
      <c r="X61" s="47">
        <v>5000000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175</v>
      </c>
      <c r="AF61" s="40">
        <v>0</v>
      </c>
      <c r="AG61" s="47" t="s">
        <v>158</v>
      </c>
      <c r="AH61" s="47" t="str">
        <f t="shared" si="13"/>
        <v>100000000|500000000</v>
      </c>
      <c r="AI61" s="47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151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</row>
    <row r="62" s="25" customFormat="1" spans="1:72">
      <c r="A62" s="40">
        <v>2470006</v>
      </c>
      <c r="B62" s="40" t="s">
        <v>192</v>
      </c>
      <c r="C62" s="40" t="s">
        <v>176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400000000</v>
      </c>
      <c r="S62" s="47">
        <v>0</v>
      </c>
      <c r="T62" s="40">
        <v>0</v>
      </c>
      <c r="U62" s="47">
        <v>400000000</v>
      </c>
      <c r="V62" s="47">
        <v>200000000</v>
      </c>
      <c r="W62" s="40">
        <v>47000</v>
      </c>
      <c r="X62" s="47">
        <v>20000000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177</v>
      </c>
      <c r="AF62" s="40">
        <v>0</v>
      </c>
      <c r="AG62" s="47" t="s">
        <v>158</v>
      </c>
      <c r="AH62" s="47" t="str">
        <f t="shared" si="13"/>
        <v>400000000|2000000000</v>
      </c>
      <c r="AI62" s="47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151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</row>
    <row r="63" s="23" customFormat="1" spans="1:73">
      <c r="A63" s="38">
        <v>2150001</v>
      </c>
      <c r="B63" s="38" t="s">
        <v>193</v>
      </c>
      <c r="C63" s="38" t="s">
        <v>145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151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</row>
    <row r="64" s="23" customFormat="1" spans="1:73">
      <c r="A64" s="38">
        <v>2160001</v>
      </c>
      <c r="B64" s="38" t="s">
        <v>194</v>
      </c>
      <c r="C64" s="38" t="s">
        <v>145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151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</row>
    <row r="65" s="23" customFormat="1" spans="1:73">
      <c r="A65" s="38">
        <v>2170001</v>
      </c>
      <c r="B65" s="38" t="s">
        <v>195</v>
      </c>
      <c r="C65" s="38" t="s">
        <v>145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151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</row>
    <row r="66" s="23" customFormat="1" spans="1:73">
      <c r="A66" s="38">
        <v>2180001</v>
      </c>
      <c r="B66" s="38" t="s">
        <v>196</v>
      </c>
      <c r="C66" s="38" t="s">
        <v>145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151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</row>
    <row r="67" s="27" customFormat="1" spans="1:72">
      <c r="A67" s="74">
        <v>8070001</v>
      </c>
      <c r="B67" s="74" t="s">
        <v>197</v>
      </c>
      <c r="C67" s="74" t="s">
        <v>198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148</v>
      </c>
      <c r="AD67" s="74"/>
      <c r="AE67" s="74"/>
      <c r="AF67" s="74">
        <v>0</v>
      </c>
      <c r="AG67" s="82" t="s">
        <v>150</v>
      </c>
      <c r="AH67" s="82" t="s">
        <v>199</v>
      </c>
      <c r="AI67" s="82" t="s">
        <v>200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151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</row>
    <row r="68" s="27" customFormat="1" spans="1:72">
      <c r="A68" s="74">
        <v>8080001</v>
      </c>
      <c r="B68" s="74" t="s">
        <v>178</v>
      </c>
      <c r="C68" s="74" t="s">
        <v>198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148</v>
      </c>
      <c r="AD68" s="74"/>
      <c r="AE68" s="74"/>
      <c r="AF68" s="74">
        <v>0</v>
      </c>
      <c r="AG68" s="82" t="s">
        <v>150</v>
      </c>
      <c r="AH68" s="82" t="s">
        <v>199</v>
      </c>
      <c r="AI68" s="82" t="s">
        <v>200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151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</row>
    <row r="69" s="28" customFormat="1" spans="1:72">
      <c r="A69" s="18">
        <v>4010001</v>
      </c>
      <c r="B69" s="18" t="s">
        <v>201</v>
      </c>
      <c r="C69" s="18" t="s">
        <v>202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15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158</v>
      </c>
      <c r="AH69" s="18" t="str">
        <f>R69&amp;"|"&amp;(R69*500)</f>
        <v>1000000|500000000</v>
      </c>
      <c r="AI69" s="18" t="str">
        <f t="shared" ref="AI69:AI72" si="16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151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7">R69/100</f>
        <v>10000</v>
      </c>
      <c r="BH69" s="66">
        <f t="shared" ref="BH69:BH72" si="18">BG69*10</f>
        <v>100000</v>
      </c>
      <c r="BI69" s="66">
        <v>100</v>
      </c>
      <c r="BJ69" s="66">
        <v>100</v>
      </c>
      <c r="BK69" s="66">
        <v>250</v>
      </c>
      <c r="BL69" s="106" t="s">
        <v>203</v>
      </c>
      <c r="BM69" s="66">
        <v>10</v>
      </c>
      <c r="BN69" s="66">
        <v>0</v>
      </c>
      <c r="BO69" s="66">
        <f t="shared" ref="BO69:BO72" si="19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</row>
    <row r="70" s="28" customFormat="1" spans="1:72">
      <c r="A70" s="18">
        <v>4010002</v>
      </c>
      <c r="B70" s="18" t="s">
        <v>201</v>
      </c>
      <c r="C70" s="18" t="s">
        <v>204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15"/>
        <v>100000|200000|300000|400000|500000|600000|700000|800000|900000|1000000</v>
      </c>
      <c r="AD70" s="18"/>
      <c r="AE70" s="18"/>
      <c r="AF70" s="18">
        <v>0</v>
      </c>
      <c r="AG70" s="19" t="s">
        <v>158</v>
      </c>
      <c r="AH70" s="18" t="str">
        <f t="shared" ref="AH70:AH72" si="20">R70&amp;"|"&amp;(R70*100)</f>
        <v>10000000|1000000000</v>
      </c>
      <c r="AI70" s="18" t="str">
        <f t="shared" si="16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151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7"/>
        <v>100000</v>
      </c>
      <c r="BH70" s="66">
        <f t="shared" si="18"/>
        <v>1000000</v>
      </c>
      <c r="BI70" s="66">
        <v>100</v>
      </c>
      <c r="BJ70" s="66">
        <v>100</v>
      </c>
      <c r="BK70" s="66">
        <v>250</v>
      </c>
      <c r="BL70" s="106" t="s">
        <v>203</v>
      </c>
      <c r="BM70" s="66">
        <v>10</v>
      </c>
      <c r="BN70" s="66">
        <v>0</v>
      </c>
      <c r="BO70" s="66">
        <f t="shared" si="19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</row>
    <row r="71" s="28" customFormat="1" spans="1:72">
      <c r="A71" s="18">
        <v>4010003</v>
      </c>
      <c r="B71" s="18" t="s">
        <v>201</v>
      </c>
      <c r="C71" s="18" t="s">
        <v>205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15"/>
        <v>1000000|2000000|3000000|4000000|5000000|6000000|7000000|8000000|9000000|10000000</v>
      </c>
      <c r="AD71" s="18"/>
      <c r="AE71" s="18"/>
      <c r="AF71" s="18">
        <v>0</v>
      </c>
      <c r="AG71" s="19" t="s">
        <v>158</v>
      </c>
      <c r="AH71" s="18" t="str">
        <f t="shared" si="20"/>
        <v>100000000|10000000000</v>
      </c>
      <c r="AI71" s="18" t="str">
        <f t="shared" si="16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151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7"/>
        <v>1000000</v>
      </c>
      <c r="BH71" s="66">
        <f t="shared" si="18"/>
        <v>10000000</v>
      </c>
      <c r="BI71" s="66">
        <v>100</v>
      </c>
      <c r="BJ71" s="66">
        <v>100</v>
      </c>
      <c r="BK71" s="66">
        <v>250</v>
      </c>
      <c r="BL71" s="106" t="s">
        <v>203</v>
      </c>
      <c r="BM71" s="66">
        <v>10</v>
      </c>
      <c r="BN71" s="66">
        <v>0</v>
      </c>
      <c r="BO71" s="108">
        <f t="shared" si="19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</row>
    <row r="72" s="28" customFormat="1" spans="1:72">
      <c r="A72" s="18">
        <v>4010004</v>
      </c>
      <c r="B72" s="18" t="s">
        <v>201</v>
      </c>
      <c r="C72" s="18" t="s">
        <v>206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15"/>
        <v>10000000|20000000|30000000|40000000|50000000|60000000|70000000|80000000|90000000|100000000</v>
      </c>
      <c r="AD72" s="18"/>
      <c r="AE72" s="18"/>
      <c r="AF72" s="18">
        <v>0</v>
      </c>
      <c r="AG72" s="19" t="s">
        <v>158</v>
      </c>
      <c r="AH72" s="18" t="str">
        <f t="shared" si="20"/>
        <v>1000000000|100000000000</v>
      </c>
      <c r="AI72" s="18" t="str">
        <f t="shared" si="16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151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7"/>
        <v>10000000</v>
      </c>
      <c r="BH72" s="66">
        <f t="shared" si="18"/>
        <v>100000000</v>
      </c>
      <c r="BI72" s="66">
        <v>100</v>
      </c>
      <c r="BJ72" s="66">
        <v>100</v>
      </c>
      <c r="BK72" s="66">
        <v>250</v>
      </c>
      <c r="BL72" s="106" t="s">
        <v>203</v>
      </c>
      <c r="BM72" s="66">
        <v>10</v>
      </c>
      <c r="BN72" s="66">
        <v>0</v>
      </c>
      <c r="BO72" s="108">
        <f t="shared" si="19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</row>
    <row r="73" s="24" customFormat="1" spans="1:72">
      <c r="A73" s="39">
        <v>5210001</v>
      </c>
      <c r="B73" s="39" t="s">
        <v>207</v>
      </c>
      <c r="C73" s="39" t="s">
        <v>147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208</v>
      </c>
      <c r="AD73" s="39" t="s">
        <v>208</v>
      </c>
      <c r="AE73" s="39"/>
      <c r="AF73" s="39">
        <v>0</v>
      </c>
      <c r="AG73" s="46" t="s">
        <v>209</v>
      </c>
      <c r="AH73" s="46" t="s">
        <v>199</v>
      </c>
      <c r="AI73" s="46" t="s">
        <v>200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151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208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</row>
    <row r="74" s="24" customFormat="1" spans="1:72">
      <c r="A74" s="39">
        <v>5210002</v>
      </c>
      <c r="B74" s="39" t="s">
        <v>207</v>
      </c>
      <c r="C74" s="39" t="s">
        <v>210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211</v>
      </c>
      <c r="AD74" s="39" t="s">
        <v>211</v>
      </c>
      <c r="AE74" s="39"/>
      <c r="AF74" s="39">
        <v>0</v>
      </c>
      <c r="AG74" s="46" t="s">
        <v>209</v>
      </c>
      <c r="AH74" s="46" t="s">
        <v>212</v>
      </c>
      <c r="AI74" s="46" t="s">
        <v>213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151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211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</row>
    <row r="75" s="24" customFormat="1" spans="1:72">
      <c r="A75" s="39">
        <v>5210003</v>
      </c>
      <c r="B75" s="39" t="s">
        <v>207</v>
      </c>
      <c r="C75" s="39" t="s">
        <v>152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214</v>
      </c>
      <c r="AD75" s="39" t="s">
        <v>214</v>
      </c>
      <c r="AE75" s="39"/>
      <c r="AF75" s="39">
        <v>0</v>
      </c>
      <c r="AG75" s="46" t="s">
        <v>209</v>
      </c>
      <c r="AH75" s="46" t="s">
        <v>215</v>
      </c>
      <c r="AI75" s="46" t="s">
        <v>216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151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214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</row>
    <row r="76" s="24" customFormat="1" spans="1:72">
      <c r="A76" s="39">
        <v>5210004</v>
      </c>
      <c r="B76" s="39" t="s">
        <v>207</v>
      </c>
      <c r="C76" s="39" t="s">
        <v>155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217</v>
      </c>
      <c r="AD76" s="39" t="s">
        <v>217</v>
      </c>
      <c r="AE76" s="39"/>
      <c r="AF76" s="39">
        <v>0</v>
      </c>
      <c r="AG76" s="46" t="s">
        <v>209</v>
      </c>
      <c r="AH76" s="46" t="s">
        <v>218</v>
      </c>
      <c r="AI76" s="46" t="s">
        <v>216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151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217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</row>
    <row r="77" s="24" customFormat="1" spans="1:72">
      <c r="A77" s="39">
        <v>5210005</v>
      </c>
      <c r="B77" s="39" t="s">
        <v>207</v>
      </c>
      <c r="C77" s="39" t="s">
        <v>219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220</v>
      </c>
      <c r="AD77" s="39" t="s">
        <v>220</v>
      </c>
      <c r="AE77" s="39"/>
      <c r="AF77" s="39">
        <v>0</v>
      </c>
      <c r="AG77" s="46" t="s">
        <v>209</v>
      </c>
      <c r="AH77" s="46" t="s">
        <v>221</v>
      </c>
      <c r="AI77" s="46" t="s">
        <v>216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151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222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</row>
    <row r="78" s="23" customFormat="1" spans="1:72">
      <c r="A78" s="38">
        <v>5220001</v>
      </c>
      <c r="B78" s="38" t="s">
        <v>223</v>
      </c>
      <c r="C78" s="38" t="s">
        <v>224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208</v>
      </c>
      <c r="AD78" s="38" t="s">
        <v>208</v>
      </c>
      <c r="AE78" s="38"/>
      <c r="AF78" s="38">
        <v>0</v>
      </c>
      <c r="AG78" s="45" t="s">
        <v>209</v>
      </c>
      <c r="AH78" s="45" t="s">
        <v>199</v>
      </c>
      <c r="AI78" s="45" t="s">
        <v>200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151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</row>
    <row r="79" s="23" customFormat="1" spans="1:72">
      <c r="A79" s="38">
        <v>5220002</v>
      </c>
      <c r="B79" s="38" t="s">
        <v>223</v>
      </c>
      <c r="C79" s="38" t="s">
        <v>225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211</v>
      </c>
      <c r="AD79" s="38" t="s">
        <v>211</v>
      </c>
      <c r="AE79" s="38"/>
      <c r="AF79" s="38">
        <v>0</v>
      </c>
      <c r="AG79" s="45" t="s">
        <v>209</v>
      </c>
      <c r="AH79" s="45" t="s">
        <v>226</v>
      </c>
      <c r="AI79" s="45" t="s">
        <v>213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151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</row>
    <row r="80" s="23" customFormat="1" spans="1:72">
      <c r="A80" s="38">
        <v>5220003</v>
      </c>
      <c r="B80" s="38" t="s">
        <v>223</v>
      </c>
      <c r="C80" s="38" t="s">
        <v>227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214</v>
      </c>
      <c r="AD80" s="38" t="s">
        <v>214</v>
      </c>
      <c r="AE80" s="38"/>
      <c r="AF80" s="38">
        <v>0</v>
      </c>
      <c r="AG80" s="45" t="s">
        <v>209</v>
      </c>
      <c r="AH80" s="45" t="s">
        <v>228</v>
      </c>
      <c r="AI80" s="45" t="s">
        <v>216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151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</row>
    <row r="81" s="23" customFormat="1" spans="1:72">
      <c r="A81" s="38">
        <v>5220004</v>
      </c>
      <c r="B81" s="38" t="s">
        <v>223</v>
      </c>
      <c r="C81" s="38" t="s">
        <v>229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217</v>
      </c>
      <c r="AD81" s="38" t="s">
        <v>217</v>
      </c>
      <c r="AE81" s="38"/>
      <c r="AF81" s="38">
        <v>0</v>
      </c>
      <c r="AG81" s="45" t="s">
        <v>209</v>
      </c>
      <c r="AH81" s="45" t="s">
        <v>228</v>
      </c>
      <c r="AI81" s="45" t="s">
        <v>216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151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</row>
    <row r="82" s="23" customFormat="1" spans="1:72">
      <c r="A82" s="38">
        <v>5220005</v>
      </c>
      <c r="B82" s="38" t="s">
        <v>223</v>
      </c>
      <c r="C82" s="38" t="s">
        <v>230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220</v>
      </c>
      <c r="AD82" s="38" t="s">
        <v>220</v>
      </c>
      <c r="AE82" s="38"/>
      <c r="AF82" s="38">
        <v>0</v>
      </c>
      <c r="AG82" s="45" t="s">
        <v>209</v>
      </c>
      <c r="AH82" s="45" t="s">
        <v>228</v>
      </c>
      <c r="AI82" s="45" t="s">
        <v>216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151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</row>
    <row r="83" s="24" customFormat="1" spans="1:72">
      <c r="A83" s="39">
        <v>2110001</v>
      </c>
      <c r="B83" s="39" t="s">
        <v>231</v>
      </c>
      <c r="C83" s="39">
        <v>1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f t="shared" ref="R83:R94" si="21">V83*50</f>
        <v>250000</v>
      </c>
      <c r="S83" s="46">
        <v>2500000</v>
      </c>
      <c r="T83" s="39">
        <v>0</v>
      </c>
      <c r="U83" s="46">
        <f t="shared" ref="U83:U88" si="22">R83</f>
        <v>250000</v>
      </c>
      <c r="V83" s="46">
        <v>5000</v>
      </c>
      <c r="W83" s="39">
        <v>46000</v>
      </c>
      <c r="X83" s="46">
        <f t="shared" ref="X83:X88" si="23">V83</f>
        <v>5000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158</v>
      </c>
      <c r="AH83" s="46" t="str">
        <f t="shared" ref="AH83:AH94" si="24">R83&amp;"|"&amp;(R83*5)</f>
        <v>250000|1250000</v>
      </c>
      <c r="AI83" s="45" t="str">
        <f>R83*9&amp;"|"&amp;(R83*10)</f>
        <v>2250000|2500000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151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</row>
    <row r="84" s="24" customFormat="1" spans="1:72">
      <c r="A84" s="39">
        <v>2110002</v>
      </c>
      <c r="B84" s="39" t="s">
        <v>231</v>
      </c>
      <c r="C84" s="39">
        <v>2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f t="shared" si="21"/>
        <v>1000000</v>
      </c>
      <c r="S84" s="46">
        <v>10000000</v>
      </c>
      <c r="T84" s="39">
        <v>0</v>
      </c>
      <c r="U84" s="46">
        <f t="shared" si="22"/>
        <v>1000000</v>
      </c>
      <c r="V84" s="46">
        <v>20000</v>
      </c>
      <c r="W84" s="39">
        <v>46000</v>
      </c>
      <c r="X84" s="46">
        <f t="shared" si="23"/>
        <v>20000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158</v>
      </c>
      <c r="AH84" s="46" t="str">
        <f t="shared" si="24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151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</row>
    <row r="85" s="24" customFormat="1" spans="1:72">
      <c r="A85" s="39">
        <v>2110003</v>
      </c>
      <c r="B85" s="39" t="s">
        <v>231</v>
      </c>
      <c r="C85" s="39">
        <v>3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f t="shared" si="21"/>
        <v>5000000</v>
      </c>
      <c r="S85" s="46">
        <v>0</v>
      </c>
      <c r="T85" s="39">
        <v>0</v>
      </c>
      <c r="U85" s="46">
        <f t="shared" si="22"/>
        <v>5000000</v>
      </c>
      <c r="V85" s="46">
        <v>100000</v>
      </c>
      <c r="W85" s="39">
        <v>46000</v>
      </c>
      <c r="X85" s="46">
        <f t="shared" si="23"/>
        <v>100000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158</v>
      </c>
      <c r="AH85" s="46" t="str">
        <f t="shared" si="24"/>
        <v>5000000|25000000</v>
      </c>
      <c r="AI85" s="46" t="str">
        <f t="shared" ref="AI83:AI94" si="25">R85*10&amp;"|"&amp;(R85*20)</f>
        <v>50000000|100000000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151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</row>
    <row r="86" s="24" customFormat="1" spans="1:72">
      <c r="A86" s="39">
        <v>2110004</v>
      </c>
      <c r="B86" s="39" t="s">
        <v>231</v>
      </c>
      <c r="C86" s="39">
        <v>4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f t="shared" si="21"/>
        <v>25000000</v>
      </c>
      <c r="S86" s="46">
        <v>0</v>
      </c>
      <c r="T86" s="39">
        <v>0</v>
      </c>
      <c r="U86" s="46">
        <f t="shared" si="22"/>
        <v>25000000</v>
      </c>
      <c r="V86" s="46">
        <v>500000</v>
      </c>
      <c r="W86" s="39">
        <v>46000</v>
      </c>
      <c r="X86" s="46">
        <f t="shared" si="23"/>
        <v>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158</v>
      </c>
      <c r="AH86" s="46" t="str">
        <f t="shared" si="24"/>
        <v>25000000|125000000</v>
      </c>
      <c r="AI86" s="46" t="str">
        <f t="shared" si="25"/>
        <v>250000000|500000000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151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</row>
    <row r="87" s="24" customFormat="1" spans="1:72">
      <c r="A87" s="39">
        <v>2110005</v>
      </c>
      <c r="B87" s="39" t="s">
        <v>231</v>
      </c>
      <c r="C87" s="39">
        <v>5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f t="shared" si="21"/>
        <v>100000000</v>
      </c>
      <c r="S87" s="46">
        <v>0</v>
      </c>
      <c r="T87" s="39">
        <v>0</v>
      </c>
      <c r="U87" s="46">
        <f t="shared" si="22"/>
        <v>100000000</v>
      </c>
      <c r="V87" s="46">
        <v>2000000</v>
      </c>
      <c r="W87" s="39">
        <v>46000</v>
      </c>
      <c r="X87" s="46">
        <f t="shared" si="23"/>
        <v>2000000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158</v>
      </c>
      <c r="AH87" s="46" t="str">
        <f t="shared" si="24"/>
        <v>100000000|500000000</v>
      </c>
      <c r="AI87" s="46" t="str">
        <f t="shared" si="25"/>
        <v>1000000000|2000000000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151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</row>
    <row r="88" s="24" customFormat="1" spans="1:72">
      <c r="A88" s="39">
        <v>2110006</v>
      </c>
      <c r="B88" s="39" t="s">
        <v>231</v>
      </c>
      <c r="C88" s="39">
        <v>6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f t="shared" si="21"/>
        <v>500000000</v>
      </c>
      <c r="S88" s="46">
        <v>0</v>
      </c>
      <c r="T88" s="39">
        <v>0</v>
      </c>
      <c r="U88" s="46">
        <f t="shared" si="22"/>
        <v>500000000</v>
      </c>
      <c r="V88" s="46">
        <v>10000000</v>
      </c>
      <c r="W88" s="39">
        <v>46000</v>
      </c>
      <c r="X88" s="46">
        <f t="shared" si="23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158</v>
      </c>
      <c r="AH88" s="46" t="str">
        <f t="shared" si="24"/>
        <v>500000000|2500000000</v>
      </c>
      <c r="AI88" s="46" t="str">
        <f t="shared" si="25"/>
        <v>5000000000|10000000000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151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</row>
    <row r="89" s="23" customFormat="1" spans="1:72">
      <c r="A89" s="38">
        <v>2120001</v>
      </c>
      <c r="B89" s="38" t="s">
        <v>232</v>
      </c>
      <c r="C89" s="38">
        <v>1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250000</v>
      </c>
      <c r="S89" s="38">
        <v>2500000</v>
      </c>
      <c r="T89" s="38">
        <v>0</v>
      </c>
      <c r="U89" s="38">
        <f t="shared" ref="U89:U94" si="26">R89</f>
        <v>250000</v>
      </c>
      <c r="V89" s="38">
        <v>5000</v>
      </c>
      <c r="W89" s="38">
        <v>46000</v>
      </c>
      <c r="X89" s="38">
        <f t="shared" ref="X89:X94" si="27">V83</f>
        <v>5000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158</v>
      </c>
      <c r="AH89" s="45" t="str">
        <f t="shared" si="24"/>
        <v>250000|1250000</v>
      </c>
      <c r="AI89" s="45" t="str">
        <f>R89*9&amp;"|"&amp;(R89*10)</f>
        <v>2250000|2500000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151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</row>
    <row r="90" s="23" customFormat="1" spans="1:72">
      <c r="A90" s="38">
        <v>2120002</v>
      </c>
      <c r="B90" s="38" t="s">
        <v>232</v>
      </c>
      <c r="C90" s="38">
        <v>2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1000000</v>
      </c>
      <c r="S90" s="38">
        <v>10000000</v>
      </c>
      <c r="T90" s="38">
        <v>0</v>
      </c>
      <c r="U90" s="38">
        <f t="shared" si="26"/>
        <v>1000000</v>
      </c>
      <c r="V90" s="38">
        <v>20000</v>
      </c>
      <c r="W90" s="38">
        <v>46000</v>
      </c>
      <c r="X90" s="38">
        <f t="shared" si="27"/>
        <v>20000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158</v>
      </c>
      <c r="AH90" s="45" t="str">
        <f t="shared" si="24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151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</row>
    <row r="91" s="23" customFormat="1" spans="1:72">
      <c r="A91" s="38">
        <v>2120003</v>
      </c>
      <c r="B91" s="38" t="s">
        <v>232</v>
      </c>
      <c r="C91" s="38">
        <v>3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5000000</v>
      </c>
      <c r="S91" s="38">
        <v>0</v>
      </c>
      <c r="T91" s="38">
        <v>0</v>
      </c>
      <c r="U91" s="38">
        <f t="shared" si="26"/>
        <v>5000000</v>
      </c>
      <c r="V91" s="38">
        <v>100000</v>
      </c>
      <c r="W91" s="38">
        <v>46000</v>
      </c>
      <c r="X91" s="38">
        <f t="shared" si="27"/>
        <v>100000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158</v>
      </c>
      <c r="AH91" s="45" t="str">
        <f t="shared" si="24"/>
        <v>5000000|25000000</v>
      </c>
      <c r="AI91" s="38" t="str">
        <f t="shared" si="25"/>
        <v>50000000|100000000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151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</row>
    <row r="92" s="23" customFormat="1" spans="1:72">
      <c r="A92" s="38">
        <v>2120004</v>
      </c>
      <c r="B92" s="38" t="s">
        <v>232</v>
      </c>
      <c r="C92" s="38">
        <v>4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25000000</v>
      </c>
      <c r="S92" s="38">
        <v>0</v>
      </c>
      <c r="T92" s="38">
        <v>0</v>
      </c>
      <c r="U92" s="38">
        <f t="shared" si="26"/>
        <v>25000000</v>
      </c>
      <c r="V92" s="38">
        <v>500000</v>
      </c>
      <c r="W92" s="38">
        <v>46000</v>
      </c>
      <c r="X92" s="38">
        <f t="shared" si="27"/>
        <v>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158</v>
      </c>
      <c r="AH92" s="45" t="str">
        <f t="shared" si="24"/>
        <v>25000000|125000000</v>
      </c>
      <c r="AI92" s="38" t="str">
        <f t="shared" si="25"/>
        <v>250000000|500000000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151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</row>
    <row r="93" s="23" customFormat="1" spans="1:72">
      <c r="A93" s="38">
        <v>2120005</v>
      </c>
      <c r="B93" s="38" t="s">
        <v>232</v>
      </c>
      <c r="C93" s="38">
        <v>5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f t="shared" si="21"/>
        <v>100000000</v>
      </c>
      <c r="S93" s="38">
        <v>0</v>
      </c>
      <c r="T93" s="38">
        <v>0</v>
      </c>
      <c r="U93" s="38">
        <f t="shared" si="26"/>
        <v>100000000</v>
      </c>
      <c r="V93" s="38">
        <v>2000000</v>
      </c>
      <c r="W93" s="38">
        <v>46000</v>
      </c>
      <c r="X93" s="38">
        <f t="shared" si="27"/>
        <v>2000000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158</v>
      </c>
      <c r="AH93" s="45" t="str">
        <f t="shared" si="24"/>
        <v>100000000|500000000</v>
      </c>
      <c r="AI93" s="38" t="str">
        <f t="shared" si="25"/>
        <v>1000000000|2000000000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151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</row>
    <row r="94" s="23" customFormat="1" spans="1:72">
      <c r="A94" s="38">
        <v>2120006</v>
      </c>
      <c r="B94" s="38" t="s">
        <v>232</v>
      </c>
      <c r="C94" s="38">
        <v>6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f t="shared" si="21"/>
        <v>500000000</v>
      </c>
      <c r="S94" s="38">
        <v>0</v>
      </c>
      <c r="T94" s="38">
        <v>0</v>
      </c>
      <c r="U94" s="38">
        <f t="shared" si="26"/>
        <v>500000000</v>
      </c>
      <c r="V94" s="38">
        <v>10000000</v>
      </c>
      <c r="W94" s="38">
        <v>46000</v>
      </c>
      <c r="X94" s="38">
        <f t="shared" si="27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158</v>
      </c>
      <c r="AH94" s="45" t="str">
        <f t="shared" si="24"/>
        <v>500000000|2500000000</v>
      </c>
      <c r="AI94" s="38" t="str">
        <f t="shared" si="25"/>
        <v>5000000000|10000000000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151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</row>
    <row r="95" s="24" customFormat="1" spans="1:72">
      <c r="A95" s="39">
        <v>2130001</v>
      </c>
      <c r="B95" s="39" t="s">
        <v>233</v>
      </c>
      <c r="C95" s="39" t="s">
        <v>147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158</v>
      </c>
      <c r="AH95" s="46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151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</row>
    <row r="96" s="24" customFormat="1" spans="1:72">
      <c r="A96" s="39">
        <v>2130002</v>
      </c>
      <c r="B96" s="39" t="s">
        <v>233</v>
      </c>
      <c r="C96" s="39" t="s">
        <v>236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158</v>
      </c>
      <c r="AH96" s="46" t="s">
        <v>163</v>
      </c>
      <c r="AI96" s="39" t="s">
        <v>164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151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</row>
    <row r="97" s="24" customFormat="1" spans="1:72">
      <c r="A97" s="39">
        <v>2130003</v>
      </c>
      <c r="B97" s="39" t="s">
        <v>233</v>
      </c>
      <c r="C97" s="39" t="s">
        <v>237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158</v>
      </c>
      <c r="AH97" s="46" t="s">
        <v>238</v>
      </c>
      <c r="AI97" s="39" t="s">
        <v>239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151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</row>
    <row r="98" s="23" customFormat="1" spans="1:72">
      <c r="A98" s="38">
        <v>2140001</v>
      </c>
      <c r="B98" s="38" t="s">
        <v>240</v>
      </c>
      <c r="C98" s="38" t="s">
        <v>147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158</v>
      </c>
      <c r="AH98" s="45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151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</row>
    <row r="99" s="23" customFormat="1" spans="1:72">
      <c r="A99" s="38">
        <v>2140002</v>
      </c>
      <c r="B99" s="38" t="s">
        <v>240</v>
      </c>
      <c r="C99" s="38" t="s">
        <v>236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158</v>
      </c>
      <c r="AH99" s="45" t="s">
        <v>163</v>
      </c>
      <c r="AI99" s="38" t="s">
        <v>164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151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</row>
    <row r="100" s="23" customFormat="1" spans="1:72">
      <c r="A100" s="38">
        <v>2140003</v>
      </c>
      <c r="B100" s="38" t="s">
        <v>240</v>
      </c>
      <c r="C100" s="38" t="s">
        <v>237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158</v>
      </c>
      <c r="AH100" s="45" t="s">
        <v>238</v>
      </c>
      <c r="AI100" s="38" t="s">
        <v>239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151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</row>
    <row r="101" s="24" customFormat="1" spans="1:72">
      <c r="A101" s="39">
        <v>6060001</v>
      </c>
      <c r="B101" s="39" t="s">
        <v>241</v>
      </c>
      <c r="C101" s="39" t="s">
        <v>242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209</v>
      </c>
      <c r="AH101" s="46" t="s">
        <v>228</v>
      </c>
      <c r="AI101" s="46" t="s">
        <v>216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151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</row>
    <row r="102" s="23" customFormat="1" spans="1:72">
      <c r="A102" s="38">
        <v>6070001</v>
      </c>
      <c r="B102" s="38" t="s">
        <v>243</v>
      </c>
      <c r="C102" s="38" t="s">
        <v>244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209</v>
      </c>
      <c r="AH102" s="45" t="s">
        <v>228</v>
      </c>
      <c r="AI102" s="45" t="s">
        <v>216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151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</row>
    <row r="103" s="29" customFormat="1" ht="15" customHeight="1" spans="1:50">
      <c r="A103" s="29">
        <v>3010001</v>
      </c>
      <c r="B103" s="29" t="s">
        <v>245</v>
      </c>
      <c r="C103" s="29" t="s">
        <v>147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246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247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151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3010002</v>
      </c>
      <c r="B104" s="29" t="s">
        <v>245</v>
      </c>
      <c r="C104" s="29" t="s">
        <v>248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249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250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151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3010003</v>
      </c>
      <c r="B105" s="29" t="s">
        <v>245</v>
      </c>
      <c r="C105" s="29" t="s">
        <v>172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251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252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151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3010004</v>
      </c>
      <c r="B106" s="29" t="s">
        <v>245</v>
      </c>
      <c r="C106" s="29" t="s">
        <v>174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253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254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151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3020001</v>
      </c>
      <c r="B107" s="30" t="s">
        <v>255</v>
      </c>
      <c r="C107" s="30" t="s">
        <v>147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246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247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151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3020002</v>
      </c>
      <c r="B108" s="30" t="s">
        <v>255</v>
      </c>
      <c r="C108" s="30" t="s">
        <v>248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249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250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151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3020003</v>
      </c>
      <c r="B109" s="30" t="s">
        <v>255</v>
      </c>
      <c r="C109" s="30" t="s">
        <v>172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251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252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151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3020004</v>
      </c>
      <c r="B110" s="30" t="s">
        <v>255</v>
      </c>
      <c r="C110" s="30" t="s">
        <v>174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256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254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151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31" customFormat="1" ht="15" customHeight="1" spans="1:50">
      <c r="A111" s="31">
        <v>3030001</v>
      </c>
      <c r="B111" s="31" t="s">
        <v>257</v>
      </c>
      <c r="C111" s="31" t="s">
        <v>147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246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247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151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31" customFormat="1" ht="15" customHeight="1" spans="1:50">
      <c r="A112" s="31">
        <v>3030002</v>
      </c>
      <c r="B112" s="31" t="s">
        <v>257</v>
      </c>
      <c r="C112" s="31" t="s">
        <v>248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249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250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151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</row>
    <row r="113" s="31" customFormat="1" ht="15" customHeight="1" spans="1:50">
      <c r="A113" s="31">
        <v>3030003</v>
      </c>
      <c r="B113" s="31" t="s">
        <v>257</v>
      </c>
      <c r="C113" s="31" t="s">
        <v>172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251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252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151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</row>
    <row r="114" s="31" customFormat="1" ht="15" customHeight="1" spans="1:50">
      <c r="A114" s="31">
        <v>3030004</v>
      </c>
      <c r="B114" s="31" t="s">
        <v>257</v>
      </c>
      <c r="C114" s="31" t="s">
        <v>174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253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254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151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</row>
    <row r="115" s="29" customFormat="1" ht="15" customHeight="1" spans="1:50">
      <c r="A115" s="29">
        <v>3040001</v>
      </c>
      <c r="B115" s="29" t="s">
        <v>258</v>
      </c>
      <c r="C115" s="29" t="s">
        <v>147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246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259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151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3040002</v>
      </c>
      <c r="B116" s="29" t="s">
        <v>258</v>
      </c>
      <c r="C116" s="29" t="s">
        <v>248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249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260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151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29" customFormat="1" ht="15" customHeight="1" spans="1:50">
      <c r="A117" s="29">
        <v>3040003</v>
      </c>
      <c r="B117" s="29" t="s">
        <v>258</v>
      </c>
      <c r="C117" s="29" t="s">
        <v>172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256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261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151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</row>
    <row r="118" s="30" customFormat="1" ht="15" customHeight="1" spans="1:50">
      <c r="A118" s="30">
        <v>3050001</v>
      </c>
      <c r="B118" s="30" t="s">
        <v>262</v>
      </c>
      <c r="C118" s="30" t="s">
        <v>147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246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263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151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</row>
    <row r="119" s="30" customFormat="1" ht="15" customHeight="1" spans="1:50">
      <c r="A119" s="30">
        <v>3050002</v>
      </c>
      <c r="B119" s="30" t="s">
        <v>262</v>
      </c>
      <c r="C119" s="30" t="s">
        <v>248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249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264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151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</row>
    <row r="120" s="30" customFormat="1" ht="15" customHeight="1" spans="1:50">
      <c r="A120" s="30">
        <v>3050003</v>
      </c>
      <c r="B120" s="30" t="s">
        <v>262</v>
      </c>
      <c r="C120" s="30" t="s">
        <v>172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256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265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151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</row>
    <row r="121" s="32" customFormat="1" spans="1:72">
      <c r="A121" s="78">
        <v>3060001</v>
      </c>
      <c r="B121" s="78" t="s">
        <v>266</v>
      </c>
      <c r="C121" s="78" t="s">
        <v>267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247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151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</row>
    <row r="122" s="32" customFormat="1" spans="1:72">
      <c r="A122" s="49">
        <v>3060002</v>
      </c>
      <c r="B122" s="49" t="s">
        <v>266</v>
      </c>
      <c r="C122" s="49" t="s">
        <v>152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250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151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</row>
    <row r="123" s="32" customFormat="1" spans="1:72">
      <c r="A123" s="49">
        <v>3060003</v>
      </c>
      <c r="B123" s="49" t="s">
        <v>266</v>
      </c>
      <c r="C123" s="49" t="s">
        <v>155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252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151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</row>
    <row r="124" s="32" customFormat="1" spans="1:72">
      <c r="A124" s="49">
        <v>3060004</v>
      </c>
      <c r="B124" s="49" t="s">
        <v>266</v>
      </c>
      <c r="C124" s="49" t="s">
        <v>219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254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151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</row>
    <row r="125" s="25" customFormat="1" spans="1:72">
      <c r="A125" s="40">
        <v>3070001</v>
      </c>
      <c r="B125" s="40" t="s">
        <v>268</v>
      </c>
      <c r="C125" s="40" t="s">
        <v>267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247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151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</row>
    <row r="126" s="25" customFormat="1" spans="1:72">
      <c r="A126" s="40">
        <v>3070002</v>
      </c>
      <c r="B126" s="40" t="s">
        <v>268</v>
      </c>
      <c r="C126" s="40" t="s">
        <v>152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151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</row>
    <row r="127" s="25" customFormat="1" spans="1:72">
      <c r="A127" s="40">
        <v>3070003</v>
      </c>
      <c r="B127" s="40" t="s">
        <v>268</v>
      </c>
      <c r="C127" s="40" t="s">
        <v>155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252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151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</row>
    <row r="128" s="25" customFormat="1" spans="1:72">
      <c r="A128" s="40">
        <v>3070004</v>
      </c>
      <c r="B128" s="40" t="s">
        <v>268</v>
      </c>
      <c r="C128" s="40" t="s">
        <v>219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254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151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</row>
    <row r="129" s="33" customFormat="1" spans="1:72">
      <c r="A129" s="110">
        <v>3080001</v>
      </c>
      <c r="B129" s="110" t="s">
        <v>269</v>
      </c>
      <c r="C129" s="110">
        <v>1</v>
      </c>
      <c r="D129" s="110">
        <v>308</v>
      </c>
      <c r="E129" s="110">
        <v>0</v>
      </c>
      <c r="F129" s="111">
        <v>0</v>
      </c>
      <c r="G129" s="110">
        <v>30800</v>
      </c>
      <c r="H129" s="110">
        <v>3</v>
      </c>
      <c r="I129" s="110">
        <v>1</v>
      </c>
      <c r="J129" s="111">
        <v>0</v>
      </c>
      <c r="K129" s="111">
        <v>0</v>
      </c>
      <c r="L129" s="110">
        <v>0</v>
      </c>
      <c r="M129" s="110">
        <v>2</v>
      </c>
      <c r="N129" s="110">
        <v>0</v>
      </c>
      <c r="O129" s="110">
        <v>0</v>
      </c>
      <c r="P129" s="110">
        <v>0</v>
      </c>
      <c r="Q129" s="110">
        <v>30800</v>
      </c>
      <c r="R129" s="113">
        <v>0</v>
      </c>
      <c r="S129" s="110">
        <v>0</v>
      </c>
      <c r="T129" s="110">
        <v>0</v>
      </c>
      <c r="U129" s="113">
        <v>0</v>
      </c>
      <c r="V129" s="113">
        <v>1000</v>
      </c>
      <c r="W129" s="110">
        <v>30800</v>
      </c>
      <c r="X129" s="113">
        <v>1000</v>
      </c>
      <c r="Y129" s="110">
        <v>0</v>
      </c>
      <c r="Z129" s="114">
        <v>0</v>
      </c>
      <c r="AA129" s="110">
        <v>0</v>
      </c>
      <c r="AB129" s="114">
        <v>0</v>
      </c>
      <c r="AC129" s="110">
        <v>0</v>
      </c>
      <c r="AD129" s="111"/>
      <c r="AE129" s="111"/>
      <c r="AF129" s="110"/>
      <c r="AG129" s="113">
        <v>0</v>
      </c>
      <c r="AH129" s="113"/>
      <c r="AI129" s="113"/>
      <c r="AJ129" s="110">
        <v>0</v>
      </c>
      <c r="AK129" s="40">
        <v>0</v>
      </c>
      <c r="AL129" s="40">
        <v>1</v>
      </c>
      <c r="AM129" s="110"/>
      <c r="AN129" s="110">
        <v>308</v>
      </c>
      <c r="AO129" s="110">
        <v>2</v>
      </c>
      <c r="AP129" s="40" t="s">
        <v>151</v>
      </c>
      <c r="AQ129" s="110">
        <v>0</v>
      </c>
      <c r="AR129" s="110">
        <v>0</v>
      </c>
      <c r="AS129" s="110">
        <v>0</v>
      </c>
      <c r="AT129" s="110">
        <v>0</v>
      </c>
      <c r="AU129" s="110">
        <v>100</v>
      </c>
      <c r="AV129" s="110">
        <v>0</v>
      </c>
      <c r="AW129" s="110">
        <v>0</v>
      </c>
      <c r="AX129" s="115">
        <v>100</v>
      </c>
      <c r="AY129" s="116"/>
      <c r="AZ129" s="116"/>
      <c r="BA129" s="117"/>
      <c r="BB129" s="117"/>
      <c r="BC129" s="117"/>
      <c r="BT129" s="119"/>
    </row>
    <row r="130" s="25" customFormat="1" spans="1:72">
      <c r="A130" s="40">
        <v>3090001</v>
      </c>
      <c r="B130" s="40" t="s">
        <v>270</v>
      </c>
      <c r="C130" s="40">
        <v>1</v>
      </c>
      <c r="D130" s="40">
        <v>309</v>
      </c>
      <c r="E130" s="40">
        <v>0</v>
      </c>
      <c r="F130" s="112">
        <v>0</v>
      </c>
      <c r="G130" s="40">
        <v>30900</v>
      </c>
      <c r="H130" s="40">
        <v>3</v>
      </c>
      <c r="I130" s="40">
        <v>1</v>
      </c>
      <c r="J130" s="112">
        <v>0</v>
      </c>
      <c r="K130" s="112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2"/>
      <c r="AE130" s="112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151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18"/>
      <c r="BB130" s="118"/>
      <c r="BC130" s="118"/>
      <c r="BT130" s="71"/>
    </row>
    <row r="131" s="33" customFormat="1" spans="1:72">
      <c r="A131" s="110">
        <v>3100001</v>
      </c>
      <c r="B131" s="110" t="s">
        <v>271</v>
      </c>
      <c r="C131" s="110">
        <v>1</v>
      </c>
      <c r="D131" s="110">
        <v>310</v>
      </c>
      <c r="E131" s="110">
        <v>0</v>
      </c>
      <c r="F131" s="111">
        <v>0</v>
      </c>
      <c r="G131" s="110">
        <v>31000</v>
      </c>
      <c r="H131" s="110">
        <v>3</v>
      </c>
      <c r="I131" s="110">
        <v>1</v>
      </c>
      <c r="J131" s="111">
        <v>0</v>
      </c>
      <c r="K131" s="111">
        <v>0</v>
      </c>
      <c r="L131" s="110">
        <v>0</v>
      </c>
      <c r="M131" s="110">
        <v>2</v>
      </c>
      <c r="N131" s="110">
        <v>0</v>
      </c>
      <c r="O131" s="110">
        <v>0</v>
      </c>
      <c r="P131" s="110">
        <v>0</v>
      </c>
      <c r="Q131" s="110">
        <v>31000</v>
      </c>
      <c r="R131" s="113">
        <v>0</v>
      </c>
      <c r="S131" s="110">
        <v>0</v>
      </c>
      <c r="T131" s="110">
        <v>0</v>
      </c>
      <c r="U131" s="113">
        <v>0</v>
      </c>
      <c r="V131" s="113">
        <v>1000</v>
      </c>
      <c r="W131" s="110">
        <v>31000</v>
      </c>
      <c r="X131" s="113">
        <v>1000</v>
      </c>
      <c r="Y131" s="110">
        <v>0</v>
      </c>
      <c r="Z131" s="114">
        <v>0</v>
      </c>
      <c r="AA131" s="110">
        <v>0</v>
      </c>
      <c r="AB131" s="114">
        <v>0</v>
      </c>
      <c r="AC131" s="110">
        <v>0</v>
      </c>
      <c r="AD131" s="111"/>
      <c r="AE131" s="111"/>
      <c r="AF131" s="110"/>
      <c r="AG131" s="113">
        <v>0</v>
      </c>
      <c r="AH131" s="113"/>
      <c r="AI131" s="113"/>
      <c r="AJ131" s="40">
        <v>0</v>
      </c>
      <c r="AK131" s="40">
        <v>0</v>
      </c>
      <c r="AL131" s="40">
        <v>1</v>
      </c>
      <c r="AM131" s="110"/>
      <c r="AN131" s="110">
        <v>310</v>
      </c>
      <c r="AO131" s="110">
        <v>2</v>
      </c>
      <c r="AP131" s="40" t="s">
        <v>151</v>
      </c>
      <c r="AQ131" s="110">
        <v>0</v>
      </c>
      <c r="AR131" s="110">
        <v>0</v>
      </c>
      <c r="AS131" s="110">
        <v>0</v>
      </c>
      <c r="AT131" s="110">
        <v>0</v>
      </c>
      <c r="AU131" s="110">
        <v>100</v>
      </c>
      <c r="AV131" s="110">
        <v>0</v>
      </c>
      <c r="AW131" s="110">
        <v>0</v>
      </c>
      <c r="AX131" s="115">
        <v>100</v>
      </c>
      <c r="AY131" s="116"/>
      <c r="AZ131" s="116"/>
      <c r="BA131" s="117"/>
      <c r="BB131" s="117"/>
      <c r="BC131" s="117"/>
      <c r="BT131" s="119"/>
    </row>
    <row r="132" s="25" customFormat="1" spans="1:72">
      <c r="A132" s="40">
        <v>3110001</v>
      </c>
      <c r="B132" s="40" t="s">
        <v>272</v>
      </c>
      <c r="C132" s="40">
        <v>1</v>
      </c>
      <c r="D132" s="40">
        <v>311</v>
      </c>
      <c r="E132" s="40">
        <v>0</v>
      </c>
      <c r="F132" s="112">
        <v>0</v>
      </c>
      <c r="G132" s="40">
        <v>31100</v>
      </c>
      <c r="H132" s="40">
        <v>3</v>
      </c>
      <c r="I132" s="40">
        <v>1</v>
      </c>
      <c r="J132" s="112">
        <v>0</v>
      </c>
      <c r="K132" s="112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2"/>
      <c r="AE132" s="112"/>
      <c r="AF132" s="40"/>
      <c r="AG132" s="47">
        <v>0</v>
      </c>
      <c r="AH132" s="47"/>
      <c r="AI132" s="47"/>
      <c r="AJ132" s="110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151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18"/>
      <c r="BB132" s="118"/>
      <c r="BC132" s="118"/>
      <c r="BT132" s="71"/>
    </row>
    <row r="133" s="33" customFormat="1" spans="1:72">
      <c r="A133" s="110">
        <v>3120001</v>
      </c>
      <c r="B133" s="110" t="s">
        <v>273</v>
      </c>
      <c r="C133" s="110">
        <v>1</v>
      </c>
      <c r="D133" s="110">
        <v>312</v>
      </c>
      <c r="E133" s="110">
        <v>0</v>
      </c>
      <c r="F133" s="111">
        <v>0</v>
      </c>
      <c r="G133" s="110">
        <v>31200</v>
      </c>
      <c r="H133" s="110">
        <v>3</v>
      </c>
      <c r="I133" s="110">
        <v>1</v>
      </c>
      <c r="J133" s="111">
        <v>0</v>
      </c>
      <c r="K133" s="111">
        <v>0</v>
      </c>
      <c r="L133" s="110">
        <v>0</v>
      </c>
      <c r="M133" s="110">
        <v>2</v>
      </c>
      <c r="N133" s="110">
        <v>0</v>
      </c>
      <c r="O133" s="110">
        <v>0</v>
      </c>
      <c r="P133" s="110">
        <v>0</v>
      </c>
      <c r="Q133" s="110">
        <v>31200</v>
      </c>
      <c r="R133" s="113">
        <v>0</v>
      </c>
      <c r="S133" s="110">
        <v>0</v>
      </c>
      <c r="T133" s="110">
        <v>0</v>
      </c>
      <c r="U133" s="113">
        <v>0</v>
      </c>
      <c r="V133" s="113">
        <v>1000</v>
      </c>
      <c r="W133" s="110">
        <v>31200</v>
      </c>
      <c r="X133" s="113">
        <v>1000</v>
      </c>
      <c r="Y133" s="110">
        <v>0</v>
      </c>
      <c r="Z133" s="114">
        <v>0</v>
      </c>
      <c r="AA133" s="110">
        <v>0</v>
      </c>
      <c r="AB133" s="114">
        <v>0</v>
      </c>
      <c r="AC133" s="110">
        <v>0</v>
      </c>
      <c r="AD133" s="111"/>
      <c r="AE133" s="111"/>
      <c r="AF133" s="110"/>
      <c r="AG133" s="113">
        <v>0</v>
      </c>
      <c r="AH133" s="113"/>
      <c r="AI133" s="113"/>
      <c r="AJ133" s="40">
        <v>0</v>
      </c>
      <c r="AK133" s="40">
        <v>0</v>
      </c>
      <c r="AL133" s="40">
        <v>1</v>
      </c>
      <c r="AM133" s="110"/>
      <c r="AN133" s="110">
        <v>312</v>
      </c>
      <c r="AO133" s="110">
        <v>2</v>
      </c>
      <c r="AP133" s="40" t="s">
        <v>151</v>
      </c>
      <c r="AQ133" s="110">
        <v>0</v>
      </c>
      <c r="AR133" s="110">
        <v>0</v>
      </c>
      <c r="AS133" s="110">
        <v>0</v>
      </c>
      <c r="AT133" s="110">
        <v>0</v>
      </c>
      <c r="AU133" s="110">
        <v>100</v>
      </c>
      <c r="AV133" s="110">
        <v>0</v>
      </c>
      <c r="AW133" s="110">
        <v>0</v>
      </c>
      <c r="AX133" s="115">
        <v>100</v>
      </c>
      <c r="AY133" s="116"/>
      <c r="AZ133" s="116"/>
      <c r="BA133" s="117"/>
      <c r="BB133" s="117"/>
      <c r="BC133" s="117"/>
      <c r="BT133" s="119"/>
    </row>
    <row r="134" s="25" customFormat="1" spans="1:72">
      <c r="A134" s="40">
        <v>6080001</v>
      </c>
      <c r="B134" s="40" t="s">
        <v>274</v>
      </c>
      <c r="C134" s="40" t="s">
        <v>275</v>
      </c>
      <c r="D134" s="40">
        <v>608</v>
      </c>
      <c r="E134" s="40">
        <v>0</v>
      </c>
      <c r="F134" s="112">
        <v>0</v>
      </c>
      <c r="G134" s="40">
        <v>60800</v>
      </c>
      <c r="H134" s="40">
        <v>1</v>
      </c>
      <c r="I134" s="40">
        <v>1</v>
      </c>
      <c r="J134" s="112">
        <v>0</v>
      </c>
      <c r="K134" s="112">
        <v>0</v>
      </c>
      <c r="L134" s="40">
        <v>0</v>
      </c>
      <c r="M134" s="40">
        <v>3</v>
      </c>
      <c r="N134" s="40">
        <v>0</v>
      </c>
      <c r="O134" s="40">
        <v>0</v>
      </c>
      <c r="P134" s="40">
        <v>0</v>
      </c>
      <c r="Q134" s="40">
        <v>60800</v>
      </c>
      <c r="R134" s="47">
        <v>0</v>
      </c>
      <c r="S134" s="40">
        <v>0</v>
      </c>
      <c r="T134" s="40">
        <v>0</v>
      </c>
      <c r="U134" s="47">
        <v>0</v>
      </c>
      <c r="V134" s="47">
        <v>1000</v>
      </c>
      <c r="W134" s="40">
        <v>60800</v>
      </c>
      <c r="X134" s="47">
        <v>1000</v>
      </c>
      <c r="Y134" s="40">
        <v>0</v>
      </c>
      <c r="Z134" s="52">
        <v>0</v>
      </c>
      <c r="AA134" s="40">
        <v>0</v>
      </c>
      <c r="AB134" s="40">
        <v>0</v>
      </c>
      <c r="AC134" s="40">
        <v>0</v>
      </c>
      <c r="AD134" s="112"/>
      <c r="AE134" s="112"/>
      <c r="AF134" s="40"/>
      <c r="AG134" s="47">
        <v>0</v>
      </c>
      <c r="AH134" s="47"/>
      <c r="AI134" s="47"/>
      <c r="AJ134" s="40">
        <v>0</v>
      </c>
      <c r="AK134" s="40">
        <v>0</v>
      </c>
      <c r="AL134" s="40">
        <v>1</v>
      </c>
      <c r="AM134" s="40"/>
      <c r="AN134" s="40">
        <v>608</v>
      </c>
      <c r="AO134" s="40">
        <v>2</v>
      </c>
      <c r="AP134" s="40" t="s">
        <v>151</v>
      </c>
      <c r="AQ134" s="40">
        <v>0</v>
      </c>
      <c r="AR134" s="40">
        <v>0</v>
      </c>
      <c r="AS134" s="40">
        <v>0</v>
      </c>
      <c r="AT134" s="40">
        <v>0</v>
      </c>
      <c r="AU134" s="40">
        <v>100</v>
      </c>
      <c r="AV134" s="40">
        <v>0</v>
      </c>
      <c r="AW134" s="40">
        <v>0</v>
      </c>
      <c r="AX134" s="104">
        <v>100</v>
      </c>
      <c r="AY134" s="62"/>
      <c r="AZ134" s="62"/>
      <c r="BA134" s="118"/>
      <c r="BB134" s="118"/>
      <c r="BC134" s="118"/>
      <c r="BT134" s="71"/>
    </row>
    <row r="135" s="25" customFormat="1" spans="1:72">
      <c r="A135" s="40">
        <v>6080002</v>
      </c>
      <c r="B135" s="40" t="s">
        <v>274</v>
      </c>
      <c r="C135" s="40" t="s">
        <v>275</v>
      </c>
      <c r="D135" s="40">
        <v>608</v>
      </c>
      <c r="E135" s="40">
        <v>0</v>
      </c>
      <c r="F135" s="112">
        <v>0</v>
      </c>
      <c r="G135" s="40">
        <v>60800</v>
      </c>
      <c r="H135" s="40">
        <v>1</v>
      </c>
      <c r="I135" s="40">
        <v>2</v>
      </c>
      <c r="J135" s="112">
        <v>0</v>
      </c>
      <c r="K135" s="112">
        <v>0</v>
      </c>
      <c r="L135" s="40">
        <v>0</v>
      </c>
      <c r="M135" s="40">
        <v>3</v>
      </c>
      <c r="N135" s="40">
        <v>0</v>
      </c>
      <c r="O135" s="40">
        <v>0</v>
      </c>
      <c r="P135" s="40">
        <v>0</v>
      </c>
      <c r="Q135" s="40">
        <v>60800</v>
      </c>
      <c r="R135" s="47">
        <v>0</v>
      </c>
      <c r="S135" s="40">
        <v>0</v>
      </c>
      <c r="T135" s="40">
        <v>0</v>
      </c>
      <c r="U135" s="47">
        <v>0</v>
      </c>
      <c r="V135" s="47">
        <v>1000</v>
      </c>
      <c r="W135" s="40">
        <v>60800</v>
      </c>
      <c r="X135" s="47">
        <v>1000</v>
      </c>
      <c r="Y135" s="40">
        <v>0</v>
      </c>
      <c r="Z135" s="52">
        <v>0</v>
      </c>
      <c r="AA135" s="40">
        <v>0</v>
      </c>
      <c r="AB135" s="40">
        <v>0</v>
      </c>
      <c r="AC135" s="40">
        <v>0</v>
      </c>
      <c r="AD135" s="112"/>
      <c r="AE135" s="112"/>
      <c r="AF135" s="40"/>
      <c r="AG135" s="47">
        <v>0</v>
      </c>
      <c r="AH135" s="47"/>
      <c r="AI135" s="47"/>
      <c r="AJ135" s="40">
        <v>0</v>
      </c>
      <c r="AK135" s="40">
        <v>0</v>
      </c>
      <c r="AL135" s="40">
        <v>1</v>
      </c>
      <c r="AM135" s="40"/>
      <c r="AN135" s="40">
        <v>608</v>
      </c>
      <c r="AO135" s="40">
        <v>2</v>
      </c>
      <c r="AP135" s="40" t="s">
        <v>151</v>
      </c>
      <c r="AQ135" s="40">
        <v>0</v>
      </c>
      <c r="AR135" s="40">
        <v>0</v>
      </c>
      <c r="AS135" s="40">
        <v>0</v>
      </c>
      <c r="AT135" s="40">
        <v>0</v>
      </c>
      <c r="AU135" s="40">
        <v>100</v>
      </c>
      <c r="AV135" s="40">
        <v>0</v>
      </c>
      <c r="AW135" s="40">
        <v>0</v>
      </c>
      <c r="AX135" s="104">
        <v>100</v>
      </c>
      <c r="AY135" s="62"/>
      <c r="AZ135" s="62"/>
      <c r="BA135" s="118"/>
      <c r="BB135" s="118"/>
      <c r="BC135" s="118"/>
      <c r="BT135" s="71"/>
    </row>
    <row r="136" s="25" customFormat="1" spans="1:72">
      <c r="A136" s="40">
        <v>6080003</v>
      </c>
      <c r="B136" s="40" t="s">
        <v>274</v>
      </c>
      <c r="C136" s="40" t="s">
        <v>276</v>
      </c>
      <c r="D136" s="40">
        <v>608</v>
      </c>
      <c r="E136" s="40">
        <v>0</v>
      </c>
      <c r="F136" s="112">
        <v>0</v>
      </c>
      <c r="G136" s="40">
        <v>60800</v>
      </c>
      <c r="H136" s="40">
        <v>1</v>
      </c>
      <c r="I136" s="40">
        <v>3</v>
      </c>
      <c r="J136" s="112">
        <v>0</v>
      </c>
      <c r="K136" s="112">
        <v>0</v>
      </c>
      <c r="L136" s="40">
        <v>0</v>
      </c>
      <c r="M136" s="40">
        <v>3</v>
      </c>
      <c r="N136" s="40">
        <v>0</v>
      </c>
      <c r="O136" s="40">
        <v>0</v>
      </c>
      <c r="P136" s="40">
        <v>0</v>
      </c>
      <c r="Q136" s="40">
        <v>60800</v>
      </c>
      <c r="R136" s="47">
        <v>0</v>
      </c>
      <c r="S136" s="40">
        <v>0</v>
      </c>
      <c r="T136" s="40">
        <v>0</v>
      </c>
      <c r="U136" s="47">
        <v>0</v>
      </c>
      <c r="V136" s="47">
        <v>1000</v>
      </c>
      <c r="W136" s="40">
        <v>60800</v>
      </c>
      <c r="X136" s="47">
        <v>1000</v>
      </c>
      <c r="Y136" s="40">
        <v>0</v>
      </c>
      <c r="Z136" s="52">
        <v>0</v>
      </c>
      <c r="AA136" s="40">
        <v>0</v>
      </c>
      <c r="AB136" s="40">
        <v>0</v>
      </c>
      <c r="AC136" s="40">
        <v>1</v>
      </c>
      <c r="AD136" s="112"/>
      <c r="AE136" s="112"/>
      <c r="AF136" s="40"/>
      <c r="AG136" s="47">
        <v>0</v>
      </c>
      <c r="AH136" s="47"/>
      <c r="AI136" s="47"/>
      <c r="AJ136" s="40">
        <v>0</v>
      </c>
      <c r="AK136" s="40">
        <v>0</v>
      </c>
      <c r="AL136" s="40">
        <v>1</v>
      </c>
      <c r="AM136" s="40"/>
      <c r="AN136" s="40">
        <v>608</v>
      </c>
      <c r="AO136" s="40">
        <v>2</v>
      </c>
      <c r="AP136" s="40" t="s">
        <v>151</v>
      </c>
      <c r="AQ136" s="40">
        <v>0</v>
      </c>
      <c r="AR136" s="40">
        <v>0</v>
      </c>
      <c r="AS136" s="40">
        <v>0</v>
      </c>
      <c r="AT136" s="40">
        <v>0</v>
      </c>
      <c r="AU136" s="40">
        <v>100</v>
      </c>
      <c r="AV136" s="40">
        <v>0</v>
      </c>
      <c r="AW136" s="40">
        <v>0</v>
      </c>
      <c r="AX136" s="104">
        <v>100</v>
      </c>
      <c r="AY136" s="62"/>
      <c r="AZ136" s="62"/>
      <c r="BA136" s="118"/>
      <c r="BB136" s="118"/>
      <c r="BC136" s="118"/>
      <c r="BT136" s="71"/>
    </row>
    <row r="137" s="25" customFormat="1" spans="1:72">
      <c r="A137" s="40">
        <v>6080004</v>
      </c>
      <c r="B137" s="40" t="s">
        <v>274</v>
      </c>
      <c r="C137" s="40" t="s">
        <v>276</v>
      </c>
      <c r="D137" s="40">
        <v>608</v>
      </c>
      <c r="E137" s="40">
        <v>0</v>
      </c>
      <c r="F137" s="112">
        <v>0</v>
      </c>
      <c r="G137" s="40">
        <v>60800</v>
      </c>
      <c r="H137" s="40">
        <v>1</v>
      </c>
      <c r="I137" s="40">
        <v>4</v>
      </c>
      <c r="J137" s="112">
        <v>0</v>
      </c>
      <c r="K137" s="112">
        <v>0</v>
      </c>
      <c r="L137" s="40">
        <v>0</v>
      </c>
      <c r="M137" s="40">
        <v>3</v>
      </c>
      <c r="N137" s="40">
        <v>0</v>
      </c>
      <c r="O137" s="40">
        <v>0</v>
      </c>
      <c r="P137" s="40">
        <v>0</v>
      </c>
      <c r="Q137" s="40">
        <v>60800</v>
      </c>
      <c r="R137" s="47">
        <v>0</v>
      </c>
      <c r="S137" s="40">
        <v>0</v>
      </c>
      <c r="T137" s="40">
        <v>0</v>
      </c>
      <c r="U137" s="47">
        <v>0</v>
      </c>
      <c r="V137" s="47">
        <v>1000</v>
      </c>
      <c r="W137" s="40">
        <v>60800</v>
      </c>
      <c r="X137" s="47">
        <v>1000</v>
      </c>
      <c r="Y137" s="40">
        <v>0</v>
      </c>
      <c r="Z137" s="52">
        <v>0</v>
      </c>
      <c r="AA137" s="40">
        <v>0</v>
      </c>
      <c r="AB137" s="40">
        <v>0</v>
      </c>
      <c r="AC137" s="40">
        <v>1</v>
      </c>
      <c r="AD137" s="112"/>
      <c r="AE137" s="112"/>
      <c r="AF137" s="40"/>
      <c r="AG137" s="47">
        <v>0</v>
      </c>
      <c r="AH137" s="47"/>
      <c r="AI137" s="47"/>
      <c r="AJ137" s="40">
        <v>0</v>
      </c>
      <c r="AK137" s="40">
        <v>0</v>
      </c>
      <c r="AL137" s="40">
        <v>1</v>
      </c>
      <c r="AM137" s="40"/>
      <c r="AN137" s="40">
        <v>608</v>
      </c>
      <c r="AO137" s="40">
        <v>2</v>
      </c>
      <c r="AP137" s="40" t="s">
        <v>151</v>
      </c>
      <c r="AQ137" s="40">
        <v>0</v>
      </c>
      <c r="AR137" s="40">
        <v>0</v>
      </c>
      <c r="AS137" s="40">
        <v>0</v>
      </c>
      <c r="AT137" s="40">
        <v>0</v>
      </c>
      <c r="AU137" s="40">
        <v>100</v>
      </c>
      <c r="AV137" s="40">
        <v>0</v>
      </c>
      <c r="AW137" s="40">
        <v>0</v>
      </c>
      <c r="AX137" s="104">
        <v>100</v>
      </c>
      <c r="AY137" s="62"/>
      <c r="AZ137" s="62"/>
      <c r="BA137" s="118"/>
      <c r="BB137" s="118"/>
      <c r="BC137" s="118"/>
      <c r="BT137" s="71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277</v>
      </c>
      <c r="B1" s="22" t="s">
        <v>278</v>
      </c>
      <c r="C1" s="22" t="s">
        <v>279</v>
      </c>
    </row>
    <row r="2" spans="1:3">
      <c r="A2" s="2" t="s">
        <v>280</v>
      </c>
      <c r="B2" s="1" t="s">
        <v>80</v>
      </c>
      <c r="C2" t="s">
        <v>281</v>
      </c>
    </row>
    <row r="3" spans="1:3">
      <c r="A3" t="s">
        <v>282</v>
      </c>
      <c r="B3" t="s">
        <v>283</v>
      </c>
      <c r="C3" t="s">
        <v>284</v>
      </c>
    </row>
    <row r="4" spans="1:3">
      <c r="A4" s="13" t="s">
        <v>285</v>
      </c>
      <c r="B4" s="1" t="s">
        <v>286</v>
      </c>
      <c r="C4" t="s">
        <v>287</v>
      </c>
    </row>
    <row r="5" spans="1:2">
      <c r="A5" t="s">
        <v>288</v>
      </c>
      <c r="B5" t="s">
        <v>144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79</v>
      </c>
      <c r="B2" s="1" t="s">
        <v>289</v>
      </c>
      <c r="D2" s="3" t="s">
        <v>290</v>
      </c>
      <c r="E2" s="1" t="s">
        <v>291</v>
      </c>
      <c r="F2" s="1" t="s">
        <v>292</v>
      </c>
    </row>
    <row r="3" spans="4:6">
      <c r="D3" s="3"/>
      <c r="E3" s="1" t="s">
        <v>293</v>
      </c>
      <c r="F3" s="1" t="s">
        <v>294</v>
      </c>
    </row>
    <row r="4" spans="1:6">
      <c r="A4" s="2" t="s">
        <v>8</v>
      </c>
      <c r="D4" s="3"/>
      <c r="E4" s="1" t="s">
        <v>295</v>
      </c>
      <c r="F4" s="1" t="s">
        <v>296</v>
      </c>
    </row>
    <row r="5" spans="1:6">
      <c r="A5" s="2" t="s">
        <v>81</v>
      </c>
      <c r="B5" s="1" t="s">
        <v>297</v>
      </c>
      <c r="D5" s="3"/>
      <c r="E5" s="1" t="s">
        <v>298</v>
      </c>
      <c r="F5" s="1" t="s">
        <v>299</v>
      </c>
    </row>
    <row r="6" spans="2:6">
      <c r="B6" s="4" t="s">
        <v>300</v>
      </c>
      <c r="D6" s="3"/>
      <c r="E6" s="1" t="s">
        <v>301</v>
      </c>
      <c r="F6" s="1" t="s">
        <v>302</v>
      </c>
    </row>
    <row r="7" spans="1:6">
      <c r="A7" s="2" t="s">
        <v>7</v>
      </c>
      <c r="D7" s="3"/>
      <c r="E7" s="1" t="s">
        <v>303</v>
      </c>
      <c r="F7" s="1" t="s">
        <v>304</v>
      </c>
    </row>
    <row r="8" spans="1:6">
      <c r="A8" s="2" t="s">
        <v>80</v>
      </c>
      <c r="B8" s="1" t="s">
        <v>281</v>
      </c>
      <c r="D8" s="3"/>
      <c r="E8" s="1" t="s">
        <v>305</v>
      </c>
      <c r="F8" s="1" t="s">
        <v>306</v>
      </c>
    </row>
    <row r="9" spans="5:6">
      <c r="E9" s="1" t="s">
        <v>307</v>
      </c>
      <c r="F9" s="1" t="s">
        <v>308</v>
      </c>
    </row>
    <row r="10" spans="1:6">
      <c r="A10" s="5"/>
      <c r="E10" s="1" t="s">
        <v>309</v>
      </c>
      <c r="F10" s="1" t="s">
        <v>310</v>
      </c>
    </row>
    <row r="11" spans="1:6">
      <c r="A11" s="5"/>
      <c r="E11" s="1" t="s">
        <v>311</v>
      </c>
      <c r="F11" s="1" t="s">
        <v>312</v>
      </c>
    </row>
    <row r="12" spans="5:6">
      <c r="E12" s="1" t="s">
        <v>313</v>
      </c>
      <c r="F12" s="1" t="s">
        <v>314</v>
      </c>
    </row>
    <row r="13" spans="1:6">
      <c r="A13" s="6" t="s">
        <v>14</v>
      </c>
      <c r="B13" s="1" t="s">
        <v>315</v>
      </c>
      <c r="E13" s="1" t="s">
        <v>316</v>
      </c>
      <c r="F13" s="1" t="s">
        <v>317</v>
      </c>
    </row>
    <row r="14" spans="1:6">
      <c r="A14" s="6" t="s">
        <v>318</v>
      </c>
      <c r="E14" s="1" t="s">
        <v>319</v>
      </c>
      <c r="F14" s="1" t="s">
        <v>320</v>
      </c>
    </row>
    <row r="15" spans="5:7">
      <c r="E15" s="1" t="s">
        <v>321</v>
      </c>
      <c r="F15" s="1" t="s">
        <v>322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96</v>
      </c>
      <c r="B23" s="7" t="s">
        <v>323</v>
      </c>
    </row>
    <row r="25" spans="1:2">
      <c r="A25" s="1" t="s">
        <v>324</v>
      </c>
      <c r="B25" s="1" t="s">
        <v>325</v>
      </c>
    </row>
    <row r="27" spans="1:1">
      <c r="A27" s="10" t="s">
        <v>25</v>
      </c>
    </row>
    <row r="28" ht="54" spans="1:6">
      <c r="A28" s="10" t="s">
        <v>98</v>
      </c>
      <c r="B28" s="7" t="s">
        <v>326</v>
      </c>
      <c r="D28" s="11" t="s">
        <v>0</v>
      </c>
      <c r="E28" s="1" t="s">
        <v>210</v>
      </c>
      <c r="F28" s="7" t="s">
        <v>327</v>
      </c>
    </row>
    <row r="29" spans="4:5">
      <c r="D29" s="12" t="s">
        <v>73</v>
      </c>
      <c r="E29" s="1" t="s">
        <v>198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328</v>
      </c>
    </row>
    <row r="34" spans="1:1">
      <c r="A34" s="14" t="s">
        <v>329</v>
      </c>
    </row>
    <row r="36" spans="1:1">
      <c r="A36" s="13" t="s">
        <v>40</v>
      </c>
    </row>
    <row r="37" spans="1:2">
      <c r="A37" s="13" t="s">
        <v>286</v>
      </c>
      <c r="B37" s="1" t="s">
        <v>287</v>
      </c>
    </row>
    <row r="39" spans="1:2">
      <c r="A39" s="11" t="s">
        <v>45</v>
      </c>
      <c r="B39" s="1" t="s">
        <v>330</v>
      </c>
    </row>
    <row r="40" spans="1:2">
      <c r="A40" s="12" t="s">
        <v>118</v>
      </c>
      <c r="B40" s="1" t="s">
        <v>331</v>
      </c>
    </row>
    <row r="41" spans="2:2">
      <c r="B41" s="1" t="s">
        <v>332</v>
      </c>
    </row>
    <row r="44" spans="1:2">
      <c r="A44" s="15" t="s">
        <v>47</v>
      </c>
      <c r="B44" s="1" t="s">
        <v>333</v>
      </c>
    </row>
    <row r="45" spans="1:2">
      <c r="A45" s="16" t="s">
        <v>120</v>
      </c>
      <c r="B45" s="1" t="s">
        <v>334</v>
      </c>
    </row>
    <row r="46" spans="2:2">
      <c r="B46" s="1" t="s">
        <v>335</v>
      </c>
    </row>
    <row r="53" spans="1:5">
      <c r="A53" s="17" t="s">
        <v>336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337</v>
      </c>
      <c r="B55" s="17" t="s">
        <v>338</v>
      </c>
      <c r="C55" s="18" t="s">
        <v>8</v>
      </c>
      <c r="D55" s="18" t="s">
        <v>81</v>
      </c>
      <c r="E55" s="17"/>
    </row>
    <row r="56" ht="16.5" spans="1:5">
      <c r="A56" s="17" t="s">
        <v>339</v>
      </c>
      <c r="B56" s="17" t="s">
        <v>340</v>
      </c>
      <c r="C56" s="18" t="s">
        <v>1</v>
      </c>
      <c r="D56" s="18" t="s">
        <v>74</v>
      </c>
      <c r="E56" s="17"/>
    </row>
    <row r="57" spans="1:5">
      <c r="A57" s="17" t="s">
        <v>341</v>
      </c>
      <c r="B57" s="17" t="s">
        <v>342</v>
      </c>
      <c r="C57" s="17"/>
      <c r="D57" s="17"/>
      <c r="E57" s="17"/>
    </row>
    <row r="58" ht="16.5" spans="1:5">
      <c r="A58" s="17" t="s">
        <v>343</v>
      </c>
      <c r="B58" s="17" t="s">
        <v>344</v>
      </c>
      <c r="C58" s="19" t="s">
        <v>17</v>
      </c>
      <c r="D58" s="19" t="s">
        <v>90</v>
      </c>
      <c r="E58" s="17"/>
    </row>
    <row r="59" spans="1:5">
      <c r="A59" s="17" t="s">
        <v>345</v>
      </c>
      <c r="B59" s="17" t="s">
        <v>346</v>
      </c>
      <c r="C59" s="17"/>
      <c r="D59" s="17"/>
      <c r="E59" s="17"/>
    </row>
    <row r="60" spans="1:5">
      <c r="A60" s="20" t="s">
        <v>347</v>
      </c>
      <c r="B60" s="20" t="s">
        <v>348</v>
      </c>
      <c r="C60" s="17"/>
      <c r="D60" s="17"/>
      <c r="E60" s="17"/>
    </row>
    <row r="61" spans="1:5">
      <c r="A61" s="20" t="s">
        <v>349</v>
      </c>
      <c r="B61" s="20" t="s">
        <v>350</v>
      </c>
      <c r="C61" s="17"/>
      <c r="D61" s="17"/>
      <c r="E61" s="17"/>
    </row>
    <row r="62" spans="1:5">
      <c r="A62" s="20" t="s">
        <v>351</v>
      </c>
      <c r="B62" s="20" t="s">
        <v>352</v>
      </c>
      <c r="C62" s="17"/>
      <c r="D62" s="17"/>
      <c r="E62" s="17"/>
    </row>
    <row r="63" spans="1:5">
      <c r="A63" s="20" t="s">
        <v>353</v>
      </c>
      <c r="B63" s="20" t="s">
        <v>354</v>
      </c>
      <c r="C63" s="17"/>
      <c r="D63" s="17"/>
      <c r="E63" s="17"/>
    </row>
    <row r="64" spans="1:5">
      <c r="A64" s="20" t="s">
        <v>355</v>
      </c>
      <c r="B64" s="20" t="s">
        <v>356</v>
      </c>
      <c r="C64" s="17"/>
      <c r="D64" s="17"/>
      <c r="E64" s="17"/>
    </row>
    <row r="65" spans="1:5">
      <c r="A65" s="20" t="s">
        <v>357</v>
      </c>
      <c r="B65" s="20" t="s">
        <v>358</v>
      </c>
      <c r="C65" s="17"/>
      <c r="D65" s="17"/>
      <c r="E65" s="17"/>
    </row>
    <row r="66" spans="1:5">
      <c r="A66" s="20" t="s">
        <v>359</v>
      </c>
      <c r="B66" s="20" t="s">
        <v>360</v>
      </c>
      <c r="C66" s="17"/>
      <c r="D66" s="17"/>
      <c r="E66" s="17"/>
    </row>
    <row r="67" spans="1:5">
      <c r="A67" s="17" t="s">
        <v>361</v>
      </c>
      <c r="B67" s="17" t="s">
        <v>362</v>
      </c>
      <c r="C67" s="17" t="s">
        <v>363</v>
      </c>
      <c r="D67" s="17" t="s">
        <v>131</v>
      </c>
      <c r="E67" s="17"/>
    </row>
    <row r="68" spans="1:5">
      <c r="A68" s="17" t="s">
        <v>364</v>
      </c>
      <c r="B68" s="17" t="s">
        <v>365</v>
      </c>
      <c r="C68" s="17" t="s">
        <v>366</v>
      </c>
      <c r="D68" s="17" t="s">
        <v>132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367</v>
      </c>
      <c r="B70" s="17" t="s">
        <v>368</v>
      </c>
      <c r="C70" s="21" t="s">
        <v>369</v>
      </c>
      <c r="D70" s="17" t="s">
        <v>370</v>
      </c>
      <c r="E70" s="17">
        <v>100</v>
      </c>
    </row>
    <row r="71" spans="1:5">
      <c r="A71" s="17" t="s">
        <v>371</v>
      </c>
      <c r="B71" s="17" t="s">
        <v>372</v>
      </c>
      <c r="C71" s="17" t="s">
        <v>373</v>
      </c>
      <c r="D71" s="17" t="s">
        <v>374</v>
      </c>
      <c r="E71" s="17">
        <v>100</v>
      </c>
    </row>
    <row r="72" spans="1:5">
      <c r="A72" s="17" t="s">
        <v>375</v>
      </c>
      <c r="B72" s="17" t="s">
        <v>376</v>
      </c>
      <c r="C72" s="17" t="s">
        <v>377</v>
      </c>
      <c r="D72" s="17" t="s">
        <v>135</v>
      </c>
      <c r="E72" s="17">
        <v>1000000</v>
      </c>
    </row>
    <row r="73" spans="1:5">
      <c r="A73" s="17" t="s">
        <v>378</v>
      </c>
      <c r="B73" s="17" t="s">
        <v>379</v>
      </c>
      <c r="C73" s="17" t="s">
        <v>380</v>
      </c>
      <c r="D73" s="17" t="s">
        <v>136</v>
      </c>
      <c r="E73" s="17" t="s">
        <v>203</v>
      </c>
    </row>
    <row r="74" spans="1:5">
      <c r="A74" s="17" t="s">
        <v>381</v>
      </c>
      <c r="B74" s="17" t="s">
        <v>382</v>
      </c>
      <c r="C74" s="17" t="s">
        <v>383</v>
      </c>
      <c r="D74" s="17" t="s">
        <v>384</v>
      </c>
      <c r="E74" s="17">
        <v>0</v>
      </c>
    </row>
    <row r="75" spans="1:5">
      <c r="A75" s="17" t="s">
        <v>385</v>
      </c>
      <c r="B75" s="17" t="s">
        <v>386</v>
      </c>
      <c r="C75" s="17" t="s">
        <v>387</v>
      </c>
      <c r="D75" s="17" t="s">
        <v>138</v>
      </c>
      <c r="E75" s="17">
        <v>0</v>
      </c>
    </row>
    <row r="76" spans="1:5">
      <c r="A76" s="17" t="s">
        <v>388</v>
      </c>
      <c r="B76" s="17" t="s">
        <v>389</v>
      </c>
      <c r="C76" s="17" t="s">
        <v>390</v>
      </c>
      <c r="D76" s="17" t="s">
        <v>139</v>
      </c>
      <c r="E76" s="17">
        <v>0</v>
      </c>
    </row>
    <row r="77" spans="1:5">
      <c r="A77" s="17" t="s">
        <v>391</v>
      </c>
      <c r="B77" s="17" t="s">
        <v>392</v>
      </c>
      <c r="C77" s="17" t="s">
        <v>393</v>
      </c>
      <c r="D77" s="17" t="s">
        <v>140</v>
      </c>
      <c r="E77" s="17">
        <v>0</v>
      </c>
    </row>
    <row r="78" spans="1:5">
      <c r="A78" s="17" t="s">
        <v>394</v>
      </c>
      <c r="B78" s="17" t="s">
        <v>395</v>
      </c>
      <c r="C78" s="17" t="s">
        <v>396</v>
      </c>
      <c r="D78" s="17" t="s">
        <v>397</v>
      </c>
      <c r="E78" s="17">
        <v>0</v>
      </c>
    </row>
    <row r="79" spans="1:5">
      <c r="A79" s="17" t="s">
        <v>398</v>
      </c>
      <c r="B79" s="17" t="s">
        <v>399</v>
      </c>
      <c r="C79" s="17" t="s">
        <v>400</v>
      </c>
      <c r="D79" s="17" t="s">
        <v>142</v>
      </c>
      <c r="E79" s="17">
        <v>1200</v>
      </c>
    </row>
    <row r="80" spans="1:5">
      <c r="A80" s="17" t="s">
        <v>401</v>
      </c>
      <c r="B80" s="17" t="s">
        <v>402</v>
      </c>
      <c r="C80" s="17" t="s">
        <v>403</v>
      </c>
      <c r="D80" s="17" t="s">
        <v>143</v>
      </c>
      <c r="E80" s="17">
        <v>800</v>
      </c>
    </row>
    <row r="85" spans="3:13">
      <c r="C85" s="21" t="s">
        <v>369</v>
      </c>
      <c r="D85" s="17" t="s">
        <v>373</v>
      </c>
      <c r="E85" s="17" t="s">
        <v>377</v>
      </c>
      <c r="F85" s="17" t="s">
        <v>380</v>
      </c>
      <c r="G85" s="17" t="s">
        <v>383</v>
      </c>
      <c r="H85" s="17" t="s">
        <v>387</v>
      </c>
      <c r="I85" s="17" t="s">
        <v>390</v>
      </c>
      <c r="J85" s="17" t="s">
        <v>393</v>
      </c>
      <c r="K85" s="17" t="s">
        <v>396</v>
      </c>
      <c r="L85" s="17" t="s">
        <v>400</v>
      </c>
      <c r="M85" s="17" t="s">
        <v>403</v>
      </c>
    </row>
    <row r="86" spans="3:13">
      <c r="C86" s="17" t="s">
        <v>370</v>
      </c>
      <c r="D86" s="17" t="s">
        <v>374</v>
      </c>
      <c r="E86" s="17" t="s">
        <v>135</v>
      </c>
      <c r="F86" s="17" t="s">
        <v>136</v>
      </c>
      <c r="G86" s="17" t="s">
        <v>384</v>
      </c>
      <c r="H86" s="17" t="s">
        <v>138</v>
      </c>
      <c r="I86" s="17" t="s">
        <v>139</v>
      </c>
      <c r="J86" s="17" t="s">
        <v>140</v>
      </c>
      <c r="K86" s="17" t="s">
        <v>397</v>
      </c>
      <c r="L86" s="17" t="s">
        <v>142</v>
      </c>
      <c r="M86" s="17" t="s">
        <v>143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李海亮</cp:lastModifiedBy>
  <dcterms:created xsi:type="dcterms:W3CDTF">2022-07-25T05:56:00Z</dcterms:created>
  <dcterms:modified xsi:type="dcterms:W3CDTF">2024-09-04T02:50:29Z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