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<sst xmlns="http://schemas.openxmlformats.org/spreadsheetml/2006/main" count="1048" uniqueCount="397">
  <si>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</si>
  <si>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</si>
  <si>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</si>
  <si>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</si>
  <si>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</si>
  <si>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</si>
  <si>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</si>
  <si>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</si>
  <si>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</si>
  <si>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</si>
  <si>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</si>
  <si>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</si>
  <si>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</si>
  <si>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</si>
  <si>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</si>
  <si>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</si>
  <si>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</si>
  <si>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</si>
  <si>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</si>
  <si>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</si>
  <si>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</si>
  <si>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</si>
  <si>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</si>
  <si>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</si>
  <si>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</si>
  <si>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</si>
  <si>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</si>
  <si>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</si>
  <si>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</si>
  <si>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</si>
  <si>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</si>
  <si>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</si>
  <si>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</si>
  <si>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</si>
  <si>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</si>
  <si>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</si>
  <si>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</si>
  <si>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</si>
  <si>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</si>
  <si>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</si>
  <si>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</si>
  <si>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</si>
  <si>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</si>
  <si>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</si>
  <si>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</si>
  <si>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</si>
  <si>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</si>
  <si>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</si>
  <si>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</si>
  <si>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</si>
  <si>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</si>
  <si>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</si>
  <si>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</si>
  <si>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</si>
  <si>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</si>
  <si>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</si>
  <si>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</si>
  <si>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</si>
  <si>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</si>
  <si>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</si>
  <si>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</si>
  <si>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</si>
  <si>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</si>
  <si>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</si>
  <si>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</si>
  <si>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</si>
  <si>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</si>
  <si>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</si>
  <si>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</si>
  <si>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</si>
  <si>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</si>
  <si>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</si>
  <si>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</si>
  <si>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</si>
  <si>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</si>
  <si>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</si>
  <si>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</si>
  <si>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</si>
  <si>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</si>
  <si>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</si>
  <si>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</si>
  <si>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</si>
  <si>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</si>
  <si>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</si>
  <si>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</si>
  <si>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</si>
  <si>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</si>
  <si>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</si>
  <si>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</si>
  <si>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</si>
  <si>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</si>
  <si>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</si>
  <si>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</si>
  <si>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</si>
  <si>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</si>
  <si>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</si>
  <si>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</si>
  <si>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</si>
  <si>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</si>
  <si>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</si>
  <si>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</si>
  <si>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</si>
  <si>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</si>
  <si>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</si>
  <si>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</si>
  <si>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</si>
  <si>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</si>
  <si>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</si>
  <si>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</si>
  <si>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</si>
  <si>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</si>
  <si>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</si>
  <si>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</si>
  <si>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</si>
  <si>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</si>
  <si>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</si>
  <si>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</si>
  <si>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</si>
  <si>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</si>
  <si>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</si>
  <si>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</si>
  <si>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</si>
  <si>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</si>
  <si>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</si>
  <si>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</si>
  <si>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</si>
  <si>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</si>
  <si>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</si>
  <si>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</si>
  <si>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</si>
  <si>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</si>
  <si>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</si>
  <si>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</si>
  <si>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</si>
  <si>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</si>
  <si>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</si>
  <si>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</si>
  <si>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</si>
  <si>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</si>
  <si>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</si>
  <si>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</si>
  <si>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</si>
  <si>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</si>
  <si>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</si>
  <si>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</si>
  <si>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</si>
  <si>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</si>
  <si>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</si>
  <si>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</si>
  <si>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</si>
  <si>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</si>
  <si>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</si>
  <si>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</si>
  <si>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</si>
  <si>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</si>
  <si>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</si>
  <si>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</si>
  <si>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</si>
  <si>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</si>
  <si>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</si>
  <si>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</si>
  <si>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</si>
  <si>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</si>
  <si>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</si>
  <si>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</si>
  <si>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</si>
  <si>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</si>
  <si>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</si>
  <si>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</si>
  <si>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</si>
  <si>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</si>
  <si>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</si>
  <si>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</si>
  <si>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</si>
  <si>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</si>
  <si>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</si>
  <si>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</si>
  <si>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</si>
  <si>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</si>
  <si>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</si>
  <si>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</si>
  <si>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</si>
  <si>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</si>
  <si>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</si>
  <si>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</si>
  <si>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</si>
  <si>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</si>
  <si>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</si>
  <si>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</si>
  <si>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</si>
  <si>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</si>
  <si>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</si>
  <si>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</si>
  <si>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</si>
  <si>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</si>
  <si>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</si>
  <si>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</si>
  <si>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</si>
  <si>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</si>
  <si>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</si>
  <si>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</si>
  <si>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</si>
  <si>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</si>
  <si>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</si>
  <si>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</si>
  <si>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</si>
  <si>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</si>
  <si>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</si>
  <si>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</si>
  <si>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</si>
  <si>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</si>
  <si>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</si>
  <si>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</si>
  <si>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</si>
  <si>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</si>
  <si>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</si>
  <si>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</si>
  <si>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</si>
  <si>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</si>
  <si>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</si>
  <si>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</si>
  <si>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</si>
  <si>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</si>
  <si>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</si>
  <si>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</si>
  <si>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</si>
  <si>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</si>
  <si>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</si>
  <si>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</si>
  <si>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</si>
  <si>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</si>
  <si>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</si>
  <si>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</si>
  <si>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</si>
  <si>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</si>
  <si>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</si>
  <si>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</si>
  <si>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</si>
  <si>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</si>
  <si>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</si>
  <si>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</si>
  <si>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</si>
  <si>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</si>
  <si>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</si>
  <si>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</si>
  <si>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</si>
  <si>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</si>
  <si>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</si>
  <si>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</si>
  <si>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</si>
  <si>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</si>
  <si>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</si>
  <si>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</si>
  <si>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</si>
  <si>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</si>
  <si>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</si>
  <si>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</si>
  <si>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</si>
  <si>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</si>
  <si>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</si>
  <si>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</si>
  <si>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</si>
  <si>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</si>
  <si>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</si>
  <si>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</si>
  <si>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</si>
  <si>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</si>
  <si>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</si>
  <si>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</si>
  <si>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娃娃机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</si>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</sst>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29"/>
  <sheetViews>
    <sheetView tabSelected="1" zoomScale="115" zoomScaleNormal="115" workbookViewId="0">
      <pane xSplit="3" ySplit="2" topLeftCell="BO47" activePane="bottomRight" state="frozen"/>
      <selection/>
      <selection pane="topRight"/>
      <selection pane="bottomLeft"/>
      <selection pane="bottomRight" activeCell="BU55" sqref="BU55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73" width="12.9416666666667" style="33" customWidth="1"/>
    <col min="74" max="16384" width="9" style="33"/>
  </cols>
  <sheetData>
    <row r="1" spans="1:73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2" t="s">
        <v>17</v>
      </c>
      <c r="S1" s="42" t="s">
        <v>18</v>
      </c>
      <c r="T1" s="36" t="s">
        <v>19</v>
      </c>
      <c r="U1" s="42" t="s">
        <v>20</v>
      </c>
      <c r="V1" s="42" t="s">
        <v>21</v>
      </c>
      <c r="W1" s="36" t="s">
        <v>22</v>
      </c>
      <c r="X1" s="43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48" t="s">
        <v>30</v>
      </c>
      <c r="AF1" s="36" t="s">
        <v>31</v>
      </c>
      <c r="AG1" s="42" t="s">
        <v>32</v>
      </c>
      <c r="AH1" s="42" t="s">
        <v>33</v>
      </c>
      <c r="AI1" s="42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3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4" t="s">
        <v>49</v>
      </c>
      <c r="AY1" s="54" t="s">
        <v>50</v>
      </c>
      <c r="AZ1" s="54" t="s">
        <v>51</v>
      </c>
      <c r="BA1" s="55" t="s">
        <v>52</v>
      </c>
      <c r="BB1" s="55" t="s">
        <v>53</v>
      </c>
      <c r="BC1" s="55" t="s">
        <v>54</v>
      </c>
      <c r="BD1" s="33" t="s">
        <v>55</v>
      </c>
      <c r="BE1" s="33" t="s">
        <v>56</v>
      </c>
      <c r="BF1" s="33" t="s">
        <v>57</v>
      </c>
      <c r="BG1" s="65" t="s">
        <v>58</v>
      </c>
      <c r="BH1" s="66" t="s">
        <v>59</v>
      </c>
      <c r="BI1" s="67" t="s">
        <v>60</v>
      </c>
      <c r="BJ1" s="66" t="s">
        <v>61</v>
      </c>
      <c r="BK1" s="66" t="s">
        <v>62</v>
      </c>
      <c r="BL1" s="66" t="s">
        <v>63</v>
      </c>
      <c r="BM1" s="66" t="s">
        <v>64</v>
      </c>
      <c r="BN1" s="66" t="s">
        <v>65</v>
      </c>
      <c r="BO1" s="66" t="s">
        <v>66</v>
      </c>
      <c r="BP1" s="66" t="s">
        <v>67</v>
      </c>
      <c r="BQ1" s="66" t="s">
        <v>68</v>
      </c>
      <c r="BR1" s="66" t="s">
        <v>69</v>
      </c>
      <c r="BS1" s="66" t="s">
        <v>70</v>
      </c>
      <c r="BT1" s="72" t="s">
        <v>71</v>
      </c>
      <c r="BU1" s="33" t="s">
        <v>72</v>
      </c>
    </row>
    <row r="2" spans="1:73">
      <c r="A2" s="36" t="s">
        <v>73</v>
      </c>
      <c r="B2" s="36" t="s">
        <v>74</v>
      </c>
      <c r="C2" s="36" t="s">
        <v>75</v>
      </c>
      <c r="D2" s="36" t="s">
        <v>76</v>
      </c>
      <c r="E2" s="36" t="s">
        <v>77</v>
      </c>
      <c r="F2" s="36" t="s">
        <v>78</v>
      </c>
      <c r="G2" s="36" t="s">
        <v>79</v>
      </c>
      <c r="H2" s="36" t="s">
        <v>80</v>
      </c>
      <c r="I2" s="36" t="s">
        <v>81</v>
      </c>
      <c r="J2" s="36" t="s">
        <v>82</v>
      </c>
      <c r="K2" s="36" t="s">
        <v>83</v>
      </c>
      <c r="L2" s="36" t="s">
        <v>84</v>
      </c>
      <c r="M2" s="36" t="s">
        <v>85</v>
      </c>
      <c r="N2" s="36" t="s">
        <v>86</v>
      </c>
      <c r="O2" s="36" t="s">
        <v>87</v>
      </c>
      <c r="P2" s="36" t="s">
        <v>88</v>
      </c>
      <c r="Q2" s="36" t="s">
        <v>89</v>
      </c>
      <c r="R2" s="42" t="s">
        <v>90</v>
      </c>
      <c r="S2" s="42" t="s">
        <v>91</v>
      </c>
      <c r="T2" s="36" t="s">
        <v>92</v>
      </c>
      <c r="U2" s="42" t="s">
        <v>93</v>
      </c>
      <c r="V2" s="42" t="s">
        <v>94</v>
      </c>
      <c r="W2" s="36" t="s">
        <v>95</v>
      </c>
      <c r="X2" s="43" t="s">
        <v>96</v>
      </c>
      <c r="Y2" s="36" t="s">
        <v>97</v>
      </c>
      <c r="Z2" s="36" t="s">
        <v>98</v>
      </c>
      <c r="AA2" s="36" t="s">
        <v>99</v>
      </c>
      <c r="AB2" s="36" t="s">
        <v>100</v>
      </c>
      <c r="AC2" s="36" t="s">
        <v>101</v>
      </c>
      <c r="AD2" s="36" t="s">
        <v>102</v>
      </c>
      <c r="AE2" s="48" t="s">
        <v>103</v>
      </c>
      <c r="AF2" s="36" t="s">
        <v>104</v>
      </c>
      <c r="AG2" s="42" t="s">
        <v>105</v>
      </c>
      <c r="AH2" s="42" t="s">
        <v>106</v>
      </c>
      <c r="AI2" s="42" t="s">
        <v>107</v>
      </c>
      <c r="AJ2" s="36" t="s">
        <v>108</v>
      </c>
      <c r="AK2" s="36" t="s">
        <v>109</v>
      </c>
      <c r="AL2" s="36" t="s">
        <v>110</v>
      </c>
      <c r="AM2" s="36" t="s">
        <v>111</v>
      </c>
      <c r="AN2" s="53" t="s">
        <v>112</v>
      </c>
      <c r="AO2" s="36" t="s">
        <v>113</v>
      </c>
      <c r="AP2" s="36" t="s">
        <v>114</v>
      </c>
      <c r="AQ2" s="36" t="s">
        <v>115</v>
      </c>
      <c r="AR2" s="36" t="s">
        <v>116</v>
      </c>
      <c r="AS2" s="36" t="s">
        <v>117</v>
      </c>
      <c r="AT2" s="36" t="s">
        <v>118</v>
      </c>
      <c r="AU2" s="36" t="s">
        <v>119</v>
      </c>
      <c r="AV2" s="36" t="s">
        <v>120</v>
      </c>
      <c r="AW2" s="36" t="s">
        <v>121</v>
      </c>
      <c r="AX2" s="54" t="s">
        <v>122</v>
      </c>
      <c r="AY2" s="54" t="s">
        <v>123</v>
      </c>
      <c r="AZ2" s="54" t="s">
        <v>124</v>
      </c>
      <c r="BA2" s="55" t="s">
        <v>125</v>
      </c>
      <c r="BB2" s="35" t="s">
        <v>126</v>
      </c>
      <c r="BC2" s="35" t="s">
        <v>127</v>
      </c>
      <c r="BD2" s="33" t="s">
        <v>128</v>
      </c>
      <c r="BE2" s="33" t="s">
        <v>129</v>
      </c>
      <c r="BF2" s="33" t="s">
        <v>130</v>
      </c>
      <c r="BG2" s="65" t="s">
        <v>131</v>
      </c>
      <c r="BH2" s="66" t="s">
        <v>132</v>
      </c>
      <c r="BI2" s="66" t="s">
        <v>133</v>
      </c>
      <c r="BJ2" s="66" t="s">
        <v>134</v>
      </c>
      <c r="BK2" s="66" t="s">
        <v>135</v>
      </c>
      <c r="BL2" s="66" t="s">
        <v>136</v>
      </c>
      <c r="BM2" s="66" t="s">
        <v>137</v>
      </c>
      <c r="BN2" s="66" t="s">
        <v>138</v>
      </c>
      <c r="BO2" s="66" t="s">
        <v>139</v>
      </c>
      <c r="BP2" s="66" t="s">
        <v>140</v>
      </c>
      <c r="BQ2" s="66" t="s">
        <v>141</v>
      </c>
      <c r="BR2" s="66" t="s">
        <v>142</v>
      </c>
      <c r="BS2" s="66" t="s">
        <v>143</v>
      </c>
      <c r="BT2" s="54" t="s">
        <v>144</v>
      </c>
      <c r="BU2" s="33" t="s">
        <v>145</v>
      </c>
    </row>
    <row r="3" s="23" customFormat="1" spans="1:72">
      <c r="A3" s="37">
        <v>2070001</v>
      </c>
      <c r="B3" s="37" t="s">
        <v>146</v>
      </c>
      <c r="C3" s="37" t="s">
        <v>147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4">
        <f>V3*20</f>
        <v>200000</v>
      </c>
      <c r="S3" s="44">
        <v>0</v>
      </c>
      <c r="T3" s="37">
        <v>0</v>
      </c>
      <c r="U3" s="44">
        <f>R3</f>
        <v>200000</v>
      </c>
      <c r="V3" s="44">
        <v>10000</v>
      </c>
      <c r="W3" s="37">
        <v>46000</v>
      </c>
      <c r="X3" s="44">
        <v>10000</v>
      </c>
      <c r="Y3" s="37">
        <v>1</v>
      </c>
      <c r="Z3" s="49">
        <v>0</v>
      </c>
      <c r="AA3" s="37">
        <v>0</v>
      </c>
      <c r="AB3" s="37">
        <v>0</v>
      </c>
      <c r="AC3" s="37" t="s">
        <v>148</v>
      </c>
      <c r="AD3" s="37"/>
      <c r="AE3" s="37" t="s">
        <v>149</v>
      </c>
      <c r="AF3" s="37">
        <v>0</v>
      </c>
      <c r="AG3" s="44" t="s">
        <v>150</v>
      </c>
      <c r="AH3" s="44" t="str">
        <f>R3&amp;"|"&amp;(R3*5)</f>
        <v>200000|1000000</v>
      </c>
      <c r="AI3" s="44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151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6">
        <v>100</v>
      </c>
      <c r="AY3" s="57"/>
      <c r="AZ3" s="57"/>
      <c r="BA3" s="5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>
        <v>1</v>
      </c>
    </row>
    <row r="4" s="23" customFormat="1" spans="1:72">
      <c r="A4" s="37">
        <v>2070002</v>
      </c>
      <c r="B4" s="37" t="s">
        <v>146</v>
      </c>
      <c r="C4" s="37" t="s">
        <v>152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4">
        <f>V4*20</f>
        <v>1000000</v>
      </c>
      <c r="S4" s="44">
        <v>0</v>
      </c>
      <c r="T4" s="37">
        <v>0</v>
      </c>
      <c r="U4" s="44">
        <f>R4</f>
        <v>1000000</v>
      </c>
      <c r="V4" s="44">
        <v>50000</v>
      </c>
      <c r="W4" s="37">
        <v>46000</v>
      </c>
      <c r="X4" s="44">
        <v>50000</v>
      </c>
      <c r="Y4" s="37">
        <v>1</v>
      </c>
      <c r="Z4" s="49">
        <v>0</v>
      </c>
      <c r="AA4" s="37">
        <v>0</v>
      </c>
      <c r="AB4" s="37">
        <v>0</v>
      </c>
      <c r="AC4" s="37" t="s">
        <v>153</v>
      </c>
      <c r="AD4" s="37"/>
      <c r="AE4" s="37" t="s">
        <v>154</v>
      </c>
      <c r="AF4" s="37">
        <v>0</v>
      </c>
      <c r="AG4" s="44" t="s">
        <v>150</v>
      </c>
      <c r="AH4" s="44" t="str">
        <f>R4&amp;"|"&amp;(R4*5)</f>
        <v>1000000|5000000</v>
      </c>
      <c r="AI4" s="44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151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6">
        <v>100</v>
      </c>
      <c r="AY4" s="57"/>
      <c r="AZ4" s="57"/>
      <c r="BA4" s="5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>
        <v>1</v>
      </c>
    </row>
    <row r="5" s="23" customFormat="1" spans="1:72">
      <c r="A5" s="37">
        <v>2070003</v>
      </c>
      <c r="B5" s="37" t="s">
        <v>146</v>
      </c>
      <c r="C5" s="37" t="s">
        <v>155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4">
        <f>V5*20</f>
        <v>4000000</v>
      </c>
      <c r="S5" s="44">
        <v>0</v>
      </c>
      <c r="T5" s="37">
        <v>0</v>
      </c>
      <c r="U5" s="44">
        <f>R5</f>
        <v>4000000</v>
      </c>
      <c r="V5" s="44">
        <v>200000</v>
      </c>
      <c r="W5" s="37">
        <v>46000</v>
      </c>
      <c r="X5" s="44">
        <v>200000</v>
      </c>
      <c r="Y5" s="37">
        <v>1</v>
      </c>
      <c r="Z5" s="49">
        <v>0</v>
      </c>
      <c r="AA5" s="37">
        <v>0</v>
      </c>
      <c r="AB5" s="37">
        <v>0</v>
      </c>
      <c r="AC5" s="37" t="s">
        <v>156</v>
      </c>
      <c r="AD5" s="37"/>
      <c r="AE5" s="37" t="s">
        <v>157</v>
      </c>
      <c r="AF5" s="37">
        <v>0</v>
      </c>
      <c r="AG5" s="44" t="s">
        <v>158</v>
      </c>
      <c r="AH5" s="44" t="str">
        <f>R5&amp;"|"&amp;(R5*5)</f>
        <v>4000000|20000000</v>
      </c>
      <c r="AI5" s="44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151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6">
        <v>100</v>
      </c>
      <c r="AY5" s="57"/>
      <c r="AZ5" s="57"/>
      <c r="BA5" s="5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>
        <v>1</v>
      </c>
    </row>
    <row r="6" s="24" customFormat="1" spans="1:72">
      <c r="A6" s="38">
        <v>2080001</v>
      </c>
      <c r="B6" s="38" t="s">
        <v>159</v>
      </c>
      <c r="C6" s="38" t="s">
        <v>147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5">
        <f>V6*100</f>
        <v>1000000</v>
      </c>
      <c r="S6" s="45">
        <v>0</v>
      </c>
      <c r="T6" s="38">
        <v>0</v>
      </c>
      <c r="U6" s="45">
        <f t="shared" ref="U6:U11" si="0">R6</f>
        <v>1000000</v>
      </c>
      <c r="V6" s="45">
        <v>10000</v>
      </c>
      <c r="W6" s="38">
        <v>47000</v>
      </c>
      <c r="X6" s="45">
        <v>10000</v>
      </c>
      <c r="Y6" s="38">
        <v>1</v>
      </c>
      <c r="Z6" s="50">
        <v>0</v>
      </c>
      <c r="AA6" s="38">
        <v>0</v>
      </c>
      <c r="AB6" s="38">
        <v>0</v>
      </c>
      <c r="AC6" s="38" t="s">
        <v>148</v>
      </c>
      <c r="AD6" s="38"/>
      <c r="AE6" s="38" t="s">
        <v>149</v>
      </c>
      <c r="AF6" s="38">
        <v>0</v>
      </c>
      <c r="AG6" s="45" t="s">
        <v>150</v>
      </c>
      <c r="AH6" s="45" t="str">
        <f t="shared" ref="AH6:AH11" si="1">R6&amp;"|"&amp;(R6*5)</f>
        <v>1000000|5000000</v>
      </c>
      <c r="AI6" s="45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151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59"/>
      <c r="AZ6" s="59"/>
      <c r="BA6" s="60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>
        <v>1</v>
      </c>
    </row>
    <row r="7" s="24" customFormat="1" spans="1:72">
      <c r="A7" s="38">
        <v>2080002</v>
      </c>
      <c r="B7" s="38" t="s">
        <v>159</v>
      </c>
      <c r="C7" s="38" t="s">
        <v>152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5">
        <f>V7*100</f>
        <v>5000000</v>
      </c>
      <c r="S7" s="45">
        <v>0</v>
      </c>
      <c r="T7" s="38">
        <v>0</v>
      </c>
      <c r="U7" s="45">
        <f t="shared" si="0"/>
        <v>5000000</v>
      </c>
      <c r="V7" s="45">
        <v>50000</v>
      </c>
      <c r="W7" s="38">
        <v>47000</v>
      </c>
      <c r="X7" s="45">
        <v>50000</v>
      </c>
      <c r="Y7" s="38">
        <v>1</v>
      </c>
      <c r="Z7" s="50">
        <v>0</v>
      </c>
      <c r="AA7" s="38">
        <v>0</v>
      </c>
      <c r="AB7" s="38">
        <v>0</v>
      </c>
      <c r="AC7" s="38" t="s">
        <v>153</v>
      </c>
      <c r="AD7" s="38"/>
      <c r="AE7" s="38" t="s">
        <v>154</v>
      </c>
      <c r="AF7" s="38">
        <v>0</v>
      </c>
      <c r="AG7" s="45" t="s">
        <v>150</v>
      </c>
      <c r="AH7" s="45" t="str">
        <f t="shared" si="1"/>
        <v>5000000|25000000</v>
      </c>
      <c r="AI7" s="45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151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59"/>
      <c r="AZ7" s="59"/>
      <c r="BA7" s="60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>
        <v>1</v>
      </c>
    </row>
    <row r="8" s="24" customFormat="1" spans="1:72">
      <c r="A8" s="38">
        <v>2080003</v>
      </c>
      <c r="B8" s="38" t="s">
        <v>159</v>
      </c>
      <c r="C8" s="38" t="s">
        <v>155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5">
        <f>V8*100</f>
        <v>20000000</v>
      </c>
      <c r="S8" s="45">
        <v>0</v>
      </c>
      <c r="T8" s="38">
        <v>0</v>
      </c>
      <c r="U8" s="45">
        <f t="shared" si="0"/>
        <v>20000000</v>
      </c>
      <c r="V8" s="45">
        <v>200000</v>
      </c>
      <c r="W8" s="38">
        <v>47000</v>
      </c>
      <c r="X8" s="45">
        <v>200000</v>
      </c>
      <c r="Y8" s="38">
        <v>1</v>
      </c>
      <c r="Z8" s="50">
        <v>0</v>
      </c>
      <c r="AA8" s="38">
        <v>0</v>
      </c>
      <c r="AB8" s="38">
        <v>0</v>
      </c>
      <c r="AC8" s="38" t="s">
        <v>156</v>
      </c>
      <c r="AD8" s="38"/>
      <c r="AE8" s="38" t="s">
        <v>157</v>
      </c>
      <c r="AF8" s="38">
        <v>0</v>
      </c>
      <c r="AG8" s="45" t="s">
        <v>158</v>
      </c>
      <c r="AH8" s="45" t="str">
        <f t="shared" si="1"/>
        <v>20000000|100000000</v>
      </c>
      <c r="AI8" s="45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151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59"/>
      <c r="AZ8" s="59"/>
      <c r="BA8" s="60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>
        <v>1</v>
      </c>
    </row>
    <row r="9" s="23" customFormat="1" spans="1:72">
      <c r="A9" s="37">
        <v>2090001</v>
      </c>
      <c r="B9" s="37" t="s">
        <v>160</v>
      </c>
      <c r="C9" s="37" t="s">
        <v>147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4">
        <v>200000</v>
      </c>
      <c r="S9" s="44">
        <v>0</v>
      </c>
      <c r="T9" s="37">
        <v>0</v>
      </c>
      <c r="U9" s="44">
        <v>200000</v>
      </c>
      <c r="V9" s="44">
        <v>10000</v>
      </c>
      <c r="W9" s="37">
        <v>46000</v>
      </c>
      <c r="X9" s="44">
        <v>10000</v>
      </c>
      <c r="Y9" s="37">
        <v>1</v>
      </c>
      <c r="Z9" s="49">
        <v>0</v>
      </c>
      <c r="AA9" s="37">
        <v>0</v>
      </c>
      <c r="AB9" s="37">
        <v>0</v>
      </c>
      <c r="AC9" s="37" t="s">
        <v>148</v>
      </c>
      <c r="AD9" s="37"/>
      <c r="AE9" s="37" t="s">
        <v>149</v>
      </c>
      <c r="AF9" s="37">
        <v>0</v>
      </c>
      <c r="AG9" s="44" t="s">
        <v>150</v>
      </c>
      <c r="AH9" s="44" t="s">
        <v>161</v>
      </c>
      <c r="AI9" s="44" t="s">
        <v>162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151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6">
        <v>100</v>
      </c>
      <c r="AY9" s="57"/>
      <c r="AZ9" s="57"/>
      <c r="BA9" s="5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9">
        <v>1</v>
      </c>
    </row>
    <row r="10" s="23" customFormat="1" spans="1:72">
      <c r="A10" s="37">
        <v>2090002</v>
      </c>
      <c r="B10" s="37" t="s">
        <v>160</v>
      </c>
      <c r="C10" s="37" t="s">
        <v>152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4">
        <v>1000000</v>
      </c>
      <c r="S10" s="44">
        <v>0</v>
      </c>
      <c r="T10" s="37">
        <v>0</v>
      </c>
      <c r="U10" s="44">
        <v>1000000</v>
      </c>
      <c r="V10" s="44">
        <v>50000</v>
      </c>
      <c r="W10" s="37">
        <v>46000</v>
      </c>
      <c r="X10" s="44">
        <v>50000</v>
      </c>
      <c r="Y10" s="37">
        <v>1</v>
      </c>
      <c r="Z10" s="49">
        <v>0</v>
      </c>
      <c r="AA10" s="37">
        <v>0</v>
      </c>
      <c r="AB10" s="37">
        <v>0</v>
      </c>
      <c r="AC10" s="37" t="s">
        <v>153</v>
      </c>
      <c r="AD10" s="37"/>
      <c r="AE10" s="37" t="s">
        <v>154</v>
      </c>
      <c r="AF10" s="37">
        <v>0</v>
      </c>
      <c r="AG10" s="44" t="s">
        <v>150</v>
      </c>
      <c r="AH10" s="44" t="s">
        <v>163</v>
      </c>
      <c r="AI10" s="44" t="s">
        <v>164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151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6">
        <v>100</v>
      </c>
      <c r="AY10" s="57"/>
      <c r="AZ10" s="57"/>
      <c r="BA10" s="5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9">
        <v>1</v>
      </c>
    </row>
    <row r="11" s="23" customFormat="1" spans="1:72">
      <c r="A11" s="37">
        <v>2090003</v>
      </c>
      <c r="B11" s="37" t="s">
        <v>160</v>
      </c>
      <c r="C11" s="37" t="s">
        <v>155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4">
        <v>4000000</v>
      </c>
      <c r="S11" s="44">
        <v>0</v>
      </c>
      <c r="T11" s="37">
        <v>0</v>
      </c>
      <c r="U11" s="44">
        <v>4000000</v>
      </c>
      <c r="V11" s="44">
        <v>200000</v>
      </c>
      <c r="W11" s="37">
        <v>46000</v>
      </c>
      <c r="X11" s="44">
        <v>200000</v>
      </c>
      <c r="Y11" s="37">
        <v>1</v>
      </c>
      <c r="Z11" s="49">
        <v>0</v>
      </c>
      <c r="AA11" s="37">
        <v>0</v>
      </c>
      <c r="AB11" s="37">
        <v>0</v>
      </c>
      <c r="AC11" s="37" t="s">
        <v>156</v>
      </c>
      <c r="AD11" s="37"/>
      <c r="AE11" s="37" t="s">
        <v>157</v>
      </c>
      <c r="AF11" s="37">
        <v>0</v>
      </c>
      <c r="AG11" s="44" t="s">
        <v>158</v>
      </c>
      <c r="AH11" s="44" t="s">
        <v>165</v>
      </c>
      <c r="AI11" s="44" t="s">
        <v>166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151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6">
        <v>100</v>
      </c>
      <c r="AY11" s="57"/>
      <c r="AZ11" s="57"/>
      <c r="BA11" s="5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9">
        <v>1</v>
      </c>
    </row>
    <row r="12" s="24" customFormat="1" spans="1:72">
      <c r="A12" s="38">
        <v>2100001</v>
      </c>
      <c r="B12" s="38" t="s">
        <v>167</v>
      </c>
      <c r="C12" s="38" t="s">
        <v>147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5">
        <v>200000</v>
      </c>
      <c r="S12" s="45">
        <v>0</v>
      </c>
      <c r="T12" s="38">
        <v>0</v>
      </c>
      <c r="U12" s="45">
        <v>200000</v>
      </c>
      <c r="V12" s="45">
        <v>10000</v>
      </c>
      <c r="W12" s="38">
        <v>46000</v>
      </c>
      <c r="X12" s="45">
        <v>10000</v>
      </c>
      <c r="Y12" s="38">
        <v>1</v>
      </c>
      <c r="Z12" s="50">
        <v>0</v>
      </c>
      <c r="AA12" s="38">
        <v>0</v>
      </c>
      <c r="AB12" s="38">
        <v>0</v>
      </c>
      <c r="AC12" s="38" t="s">
        <v>148</v>
      </c>
      <c r="AD12" s="38"/>
      <c r="AE12" s="38" t="s">
        <v>149</v>
      </c>
      <c r="AF12" s="38">
        <v>0</v>
      </c>
      <c r="AG12" s="45" t="s">
        <v>150</v>
      </c>
      <c r="AH12" s="45" t="s">
        <v>161</v>
      </c>
      <c r="AI12" s="45" t="s">
        <v>162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151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59"/>
      <c r="AZ12" s="59"/>
      <c r="BA12" s="60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>
        <v>1</v>
      </c>
    </row>
    <row r="13" s="24" customFormat="1" spans="1:72">
      <c r="A13" s="38">
        <v>2100002</v>
      </c>
      <c r="B13" s="38" t="s">
        <v>167</v>
      </c>
      <c r="C13" s="38" t="s">
        <v>152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5">
        <v>1000000</v>
      </c>
      <c r="S13" s="45">
        <v>0</v>
      </c>
      <c r="T13" s="38">
        <v>0</v>
      </c>
      <c r="U13" s="45">
        <v>1000000</v>
      </c>
      <c r="V13" s="45">
        <v>50000</v>
      </c>
      <c r="W13" s="38">
        <v>46000</v>
      </c>
      <c r="X13" s="45">
        <v>50000</v>
      </c>
      <c r="Y13" s="38">
        <v>1</v>
      </c>
      <c r="Z13" s="50">
        <v>0</v>
      </c>
      <c r="AA13" s="38">
        <v>0</v>
      </c>
      <c r="AB13" s="38">
        <v>0</v>
      </c>
      <c r="AC13" s="38" t="s">
        <v>153</v>
      </c>
      <c r="AD13" s="38"/>
      <c r="AE13" s="38" t="s">
        <v>154</v>
      </c>
      <c r="AF13" s="38">
        <v>0</v>
      </c>
      <c r="AG13" s="45" t="s">
        <v>150</v>
      </c>
      <c r="AH13" s="45" t="s">
        <v>163</v>
      </c>
      <c r="AI13" s="45" t="s">
        <v>164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151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59"/>
      <c r="AZ13" s="59"/>
      <c r="BA13" s="60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>
        <v>1</v>
      </c>
    </row>
    <row r="14" s="24" customFormat="1" spans="1:72">
      <c r="A14" s="38">
        <v>2100003</v>
      </c>
      <c r="B14" s="38" t="s">
        <v>167</v>
      </c>
      <c r="C14" s="38" t="s">
        <v>155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5">
        <v>4000000</v>
      </c>
      <c r="S14" s="45">
        <v>0</v>
      </c>
      <c r="T14" s="38">
        <v>0</v>
      </c>
      <c r="U14" s="45">
        <v>4000000</v>
      </c>
      <c r="V14" s="45">
        <v>200000</v>
      </c>
      <c r="W14" s="38">
        <v>46000</v>
      </c>
      <c r="X14" s="45">
        <v>200000</v>
      </c>
      <c r="Y14" s="38">
        <v>1</v>
      </c>
      <c r="Z14" s="50">
        <v>0</v>
      </c>
      <c r="AA14" s="38">
        <v>0</v>
      </c>
      <c r="AB14" s="38">
        <v>0</v>
      </c>
      <c r="AC14" s="38" t="s">
        <v>156</v>
      </c>
      <c r="AD14" s="38"/>
      <c r="AE14" s="38" t="s">
        <v>157</v>
      </c>
      <c r="AF14" s="38">
        <v>0</v>
      </c>
      <c r="AG14" s="45" t="s">
        <v>158</v>
      </c>
      <c r="AH14" s="45" t="s">
        <v>165</v>
      </c>
      <c r="AI14" s="45" t="s">
        <v>166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151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59"/>
      <c r="AZ14" s="59"/>
      <c r="BA14" s="60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>
        <v>1</v>
      </c>
    </row>
    <row r="15" s="23" customFormat="1" spans="1:72">
      <c r="A15" s="37">
        <v>2400001</v>
      </c>
      <c r="B15" s="37" t="s">
        <v>168</v>
      </c>
      <c r="C15" s="37" t="s">
        <v>147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4">
        <f t="shared" ref="R15:R20" si="3">V15*20</f>
        <v>200000</v>
      </c>
      <c r="S15" s="44">
        <v>2000000</v>
      </c>
      <c r="T15" s="37">
        <v>0</v>
      </c>
      <c r="U15" s="44">
        <f t="shared" ref="U15:U20" si="4">R15</f>
        <v>200000</v>
      </c>
      <c r="V15" s="44">
        <v>10000</v>
      </c>
      <c r="W15" s="37">
        <v>46000</v>
      </c>
      <c r="X15" s="44">
        <v>10000</v>
      </c>
      <c r="Y15" s="37">
        <v>1</v>
      </c>
      <c r="Z15" s="49">
        <v>0</v>
      </c>
      <c r="AA15" s="37">
        <v>0</v>
      </c>
      <c r="AB15" s="37">
        <v>0</v>
      </c>
      <c r="AC15" s="37" t="s">
        <v>148</v>
      </c>
      <c r="AD15" s="37"/>
      <c r="AE15" s="37" t="s">
        <v>169</v>
      </c>
      <c r="AF15" s="37">
        <v>0</v>
      </c>
      <c r="AG15" s="44" t="s">
        <v>150</v>
      </c>
      <c r="AH15" s="44" t="str">
        <f t="shared" ref="AH15:AH20" si="5">R15&amp;"|"&amp;(R15*5)</f>
        <v>200000|1000000</v>
      </c>
      <c r="AI15" s="44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151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6">
        <v>100</v>
      </c>
      <c r="AY15" s="57"/>
      <c r="AZ15" s="57"/>
      <c r="BA15" s="5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>
        <v>1</v>
      </c>
    </row>
    <row r="16" s="23" customFormat="1" spans="1:72">
      <c r="A16" s="37">
        <v>2400002</v>
      </c>
      <c r="B16" s="37" t="s">
        <v>168</v>
      </c>
      <c r="C16" s="37" t="s">
        <v>152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4">
        <f t="shared" si="3"/>
        <v>1000000</v>
      </c>
      <c r="S16" s="44">
        <v>10000000</v>
      </c>
      <c r="T16" s="37">
        <v>0</v>
      </c>
      <c r="U16" s="44">
        <f t="shared" si="4"/>
        <v>1000000</v>
      </c>
      <c r="V16" s="44">
        <v>50000</v>
      </c>
      <c r="W16" s="37">
        <v>46000</v>
      </c>
      <c r="X16" s="44">
        <v>50000</v>
      </c>
      <c r="Y16" s="37">
        <v>1</v>
      </c>
      <c r="Z16" s="49">
        <v>0</v>
      </c>
      <c r="AA16" s="37">
        <v>0</v>
      </c>
      <c r="AB16" s="37">
        <v>0</v>
      </c>
      <c r="AC16" s="37" t="s">
        <v>153</v>
      </c>
      <c r="AD16" s="37"/>
      <c r="AE16" s="37" t="s">
        <v>170</v>
      </c>
      <c r="AF16" s="37">
        <v>0</v>
      </c>
      <c r="AG16" s="44" t="s">
        <v>150</v>
      </c>
      <c r="AH16" s="44" t="str">
        <f t="shared" si="5"/>
        <v>1000000|5000000</v>
      </c>
      <c r="AI16" s="44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151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6">
        <v>100</v>
      </c>
      <c r="AY16" s="57"/>
      <c r="AZ16" s="57"/>
      <c r="BA16" s="5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>
        <v>1</v>
      </c>
    </row>
    <row r="17" s="23" customFormat="1" spans="1:72">
      <c r="A17" s="37">
        <v>2400003</v>
      </c>
      <c r="B17" s="37" t="s">
        <v>168</v>
      </c>
      <c r="C17" s="37" t="s">
        <v>155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4">
        <f t="shared" si="3"/>
        <v>4000000</v>
      </c>
      <c r="S17" s="44">
        <v>0</v>
      </c>
      <c r="T17" s="37">
        <v>0</v>
      </c>
      <c r="U17" s="44">
        <f t="shared" si="4"/>
        <v>4000000</v>
      </c>
      <c r="V17" s="44">
        <v>200000</v>
      </c>
      <c r="W17" s="37">
        <v>46000</v>
      </c>
      <c r="X17" s="44">
        <v>200000</v>
      </c>
      <c r="Y17" s="37">
        <v>1</v>
      </c>
      <c r="Z17" s="49">
        <v>0</v>
      </c>
      <c r="AA17" s="37">
        <v>0</v>
      </c>
      <c r="AB17" s="37">
        <v>0</v>
      </c>
      <c r="AC17" s="37" t="s">
        <v>156</v>
      </c>
      <c r="AD17" s="37"/>
      <c r="AE17" s="37" t="s">
        <v>171</v>
      </c>
      <c r="AF17" s="37">
        <v>0</v>
      </c>
      <c r="AG17" s="44" t="s">
        <v>158</v>
      </c>
      <c r="AH17" s="44" t="str">
        <f t="shared" si="5"/>
        <v>4000000|20000000</v>
      </c>
      <c r="AI17" s="44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151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6">
        <v>100</v>
      </c>
      <c r="AY17" s="57"/>
      <c r="AZ17" s="57"/>
      <c r="BA17" s="5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>
        <v>1</v>
      </c>
    </row>
    <row r="18" s="23" customFormat="1" spans="1:72">
      <c r="A18" s="37">
        <v>2400004</v>
      </c>
      <c r="B18" s="37" t="s">
        <v>168</v>
      </c>
      <c r="C18" s="37" t="s">
        <v>172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4">
        <f t="shared" si="3"/>
        <v>20000000</v>
      </c>
      <c r="S18" s="44">
        <v>0</v>
      </c>
      <c r="T18" s="37">
        <v>0</v>
      </c>
      <c r="U18" s="44">
        <f t="shared" si="4"/>
        <v>20000000</v>
      </c>
      <c r="V18" s="44">
        <v>1000000</v>
      </c>
      <c r="W18" s="37">
        <v>46000</v>
      </c>
      <c r="X18" s="44">
        <v>1000000</v>
      </c>
      <c r="Y18" s="37">
        <v>1</v>
      </c>
      <c r="Z18" s="49">
        <v>0</v>
      </c>
      <c r="AA18" s="37">
        <v>0</v>
      </c>
      <c r="AB18" s="37">
        <v>0</v>
      </c>
      <c r="AC18" s="37">
        <v>0</v>
      </c>
      <c r="AD18" s="37"/>
      <c r="AE18" s="37" t="s">
        <v>173</v>
      </c>
      <c r="AF18" s="37">
        <v>0</v>
      </c>
      <c r="AG18" s="44" t="s">
        <v>158</v>
      </c>
      <c r="AH18" s="44" t="str">
        <f t="shared" si="5"/>
        <v>20000000|100000000</v>
      </c>
      <c r="AI18" s="44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151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6">
        <v>100</v>
      </c>
      <c r="AY18" s="57"/>
      <c r="AZ18" s="57"/>
      <c r="BA18" s="5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>
        <v>1</v>
      </c>
    </row>
    <row r="19" s="23" customFormat="1" spans="1:72">
      <c r="A19" s="37">
        <v>2400005</v>
      </c>
      <c r="B19" s="37" t="s">
        <v>168</v>
      </c>
      <c r="C19" s="37" t="s">
        <v>174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4">
        <f t="shared" si="3"/>
        <v>100000000</v>
      </c>
      <c r="S19" s="44">
        <v>0</v>
      </c>
      <c r="T19" s="37">
        <v>0</v>
      </c>
      <c r="U19" s="44">
        <f t="shared" si="4"/>
        <v>100000000</v>
      </c>
      <c r="V19" s="44">
        <v>5000000</v>
      </c>
      <c r="W19" s="37">
        <v>46000</v>
      </c>
      <c r="X19" s="44">
        <v>5000000</v>
      </c>
      <c r="Y19" s="37">
        <v>1</v>
      </c>
      <c r="Z19" s="49">
        <v>0</v>
      </c>
      <c r="AA19" s="37">
        <v>0</v>
      </c>
      <c r="AB19" s="37">
        <v>0</v>
      </c>
      <c r="AC19" s="37">
        <v>0</v>
      </c>
      <c r="AD19" s="37"/>
      <c r="AE19" s="37" t="s">
        <v>175</v>
      </c>
      <c r="AF19" s="37">
        <v>0</v>
      </c>
      <c r="AG19" s="44" t="s">
        <v>158</v>
      </c>
      <c r="AH19" s="44" t="str">
        <f t="shared" si="5"/>
        <v>100000000|500000000</v>
      </c>
      <c r="AI19" s="44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151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6">
        <v>100</v>
      </c>
      <c r="AY19" s="57"/>
      <c r="AZ19" s="57"/>
      <c r="BA19" s="5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>
        <v>1</v>
      </c>
    </row>
    <row r="20" s="23" customFormat="1" spans="1:72">
      <c r="A20" s="37">
        <v>2400006</v>
      </c>
      <c r="B20" s="37" t="s">
        <v>168</v>
      </c>
      <c r="C20" s="37" t="s">
        <v>176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4">
        <f t="shared" si="3"/>
        <v>400000000</v>
      </c>
      <c r="S20" s="44">
        <v>0</v>
      </c>
      <c r="T20" s="37">
        <v>0</v>
      </c>
      <c r="U20" s="44">
        <f t="shared" si="4"/>
        <v>400000000</v>
      </c>
      <c r="V20" s="44">
        <v>20000000</v>
      </c>
      <c r="W20" s="37">
        <v>46000</v>
      </c>
      <c r="X20" s="44">
        <v>20000000</v>
      </c>
      <c r="Y20" s="37">
        <v>1</v>
      </c>
      <c r="Z20" s="49">
        <v>0</v>
      </c>
      <c r="AA20" s="37">
        <v>0</v>
      </c>
      <c r="AB20" s="37">
        <v>0</v>
      </c>
      <c r="AC20" s="37">
        <v>0</v>
      </c>
      <c r="AD20" s="37"/>
      <c r="AE20" s="37" t="s">
        <v>177</v>
      </c>
      <c r="AF20" s="37">
        <v>0</v>
      </c>
      <c r="AG20" s="44" t="s">
        <v>158</v>
      </c>
      <c r="AH20" s="44" t="str">
        <f t="shared" si="5"/>
        <v>400000000|2000000000</v>
      </c>
      <c r="AI20" s="44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151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6">
        <v>100</v>
      </c>
      <c r="AY20" s="57"/>
      <c r="AZ20" s="57"/>
      <c r="BA20" s="58"/>
      <c r="BI20" s="68"/>
      <c r="BJ20" s="68"/>
      <c r="BK20" s="68"/>
      <c r="BL20" s="68"/>
      <c r="BM20" s="68"/>
      <c r="BN20" s="68"/>
      <c r="BO20" s="68"/>
      <c r="BP20" s="68"/>
      <c r="BQ20" s="68"/>
      <c r="BR20" s="68"/>
      <c r="BS20" s="68"/>
      <c r="BT20" s="68">
        <v>1</v>
      </c>
    </row>
    <row r="21" s="25" customFormat="1" spans="1:72">
      <c r="A21" s="39">
        <v>2440001</v>
      </c>
      <c r="B21" s="39" t="s">
        <v>178</v>
      </c>
      <c r="C21" s="39" t="s">
        <v>147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6">
        <v>200000</v>
      </c>
      <c r="S21" s="46">
        <v>2000000</v>
      </c>
      <c r="T21" s="39">
        <v>0</v>
      </c>
      <c r="U21" s="46">
        <v>200000</v>
      </c>
      <c r="V21" s="46">
        <v>100000</v>
      </c>
      <c r="W21" s="39">
        <v>46000</v>
      </c>
      <c r="X21" s="46">
        <v>100000</v>
      </c>
      <c r="Y21" s="39">
        <v>1</v>
      </c>
      <c r="Z21" s="51">
        <v>0</v>
      </c>
      <c r="AA21" s="39">
        <v>0</v>
      </c>
      <c r="AB21" s="39">
        <v>0</v>
      </c>
      <c r="AC21" s="39" t="s">
        <v>148</v>
      </c>
      <c r="AD21" s="39"/>
      <c r="AE21" s="39" t="s">
        <v>169</v>
      </c>
      <c r="AF21" s="39">
        <v>0</v>
      </c>
      <c r="AG21" s="46" t="s">
        <v>150</v>
      </c>
      <c r="AH21" s="46" t="s">
        <v>161</v>
      </c>
      <c r="AI21" s="46" t="s">
        <v>179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151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1"/>
      <c r="AZ21" s="61"/>
      <c r="BA21" s="62"/>
      <c r="BI21" s="70"/>
      <c r="BJ21" s="70"/>
      <c r="BK21" s="70"/>
      <c r="BL21" s="70"/>
      <c r="BM21" s="70"/>
      <c r="BN21" s="70"/>
      <c r="BO21" s="70"/>
      <c r="BP21" s="70"/>
      <c r="BQ21" s="70"/>
      <c r="BR21" s="70"/>
      <c r="BS21" s="70"/>
      <c r="BT21" s="70">
        <v>1</v>
      </c>
    </row>
    <row r="22" s="25" customFormat="1" spans="1:72">
      <c r="A22" s="39">
        <v>2440002</v>
      </c>
      <c r="B22" s="39" t="s">
        <v>178</v>
      </c>
      <c r="C22" s="39" t="s">
        <v>152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6">
        <v>1000000</v>
      </c>
      <c r="S22" s="46">
        <v>10000000</v>
      </c>
      <c r="T22" s="39">
        <v>0</v>
      </c>
      <c r="U22" s="46">
        <v>1000000</v>
      </c>
      <c r="V22" s="46">
        <v>500000</v>
      </c>
      <c r="W22" s="39">
        <v>46000</v>
      </c>
      <c r="X22" s="46">
        <v>500000</v>
      </c>
      <c r="Y22" s="39">
        <v>1</v>
      </c>
      <c r="Z22" s="51">
        <v>0</v>
      </c>
      <c r="AA22" s="39">
        <v>0</v>
      </c>
      <c r="AB22" s="39">
        <v>0</v>
      </c>
      <c r="AC22" s="39" t="s">
        <v>153</v>
      </c>
      <c r="AD22" s="39"/>
      <c r="AE22" s="39" t="s">
        <v>170</v>
      </c>
      <c r="AF22" s="39">
        <v>0</v>
      </c>
      <c r="AG22" s="46" t="s">
        <v>150</v>
      </c>
      <c r="AH22" s="46" t="s">
        <v>163</v>
      </c>
      <c r="AI22" s="46" t="s">
        <v>180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151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1"/>
      <c r="AZ22" s="61"/>
      <c r="BA22" s="62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0">
        <v>1</v>
      </c>
    </row>
    <row r="23" s="25" customFormat="1" spans="1:72">
      <c r="A23" s="39">
        <v>2440003</v>
      </c>
      <c r="B23" s="39" t="s">
        <v>178</v>
      </c>
      <c r="C23" s="39" t="s">
        <v>155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6">
        <v>4000000</v>
      </c>
      <c r="S23" s="46">
        <v>0</v>
      </c>
      <c r="T23" s="39">
        <v>0</v>
      </c>
      <c r="U23" s="46">
        <v>4000000</v>
      </c>
      <c r="V23" s="46">
        <v>2000000</v>
      </c>
      <c r="W23" s="39">
        <v>46000</v>
      </c>
      <c r="X23" s="46">
        <v>2000000</v>
      </c>
      <c r="Y23" s="39">
        <v>1</v>
      </c>
      <c r="Z23" s="51">
        <v>0</v>
      </c>
      <c r="AA23" s="39">
        <v>0</v>
      </c>
      <c r="AB23" s="39">
        <v>0</v>
      </c>
      <c r="AC23" s="39" t="s">
        <v>156</v>
      </c>
      <c r="AD23" s="39"/>
      <c r="AE23" s="39" t="s">
        <v>171</v>
      </c>
      <c r="AF23" s="39">
        <v>0</v>
      </c>
      <c r="AG23" s="46" t="s">
        <v>158</v>
      </c>
      <c r="AH23" s="46" t="s">
        <v>165</v>
      </c>
      <c r="AI23" s="46" t="s">
        <v>166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151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1"/>
      <c r="AZ23" s="61"/>
      <c r="BA23" s="62"/>
      <c r="BI23" s="70"/>
      <c r="BJ23" s="70"/>
      <c r="BK23" s="70"/>
      <c r="BL23" s="70"/>
      <c r="BM23" s="70"/>
      <c r="BN23" s="70"/>
      <c r="BO23" s="70"/>
      <c r="BP23" s="70"/>
      <c r="BQ23" s="70"/>
      <c r="BR23" s="70"/>
      <c r="BS23" s="70"/>
      <c r="BT23" s="70">
        <v>1</v>
      </c>
    </row>
    <row r="24" s="25" customFormat="1" spans="1:72">
      <c r="A24" s="39">
        <v>2440004</v>
      </c>
      <c r="B24" s="39" t="s">
        <v>178</v>
      </c>
      <c r="C24" s="39" t="s">
        <v>172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6">
        <v>20000000</v>
      </c>
      <c r="S24" s="46">
        <v>0</v>
      </c>
      <c r="T24" s="39">
        <v>0</v>
      </c>
      <c r="U24" s="46">
        <v>20000000</v>
      </c>
      <c r="V24" s="46">
        <v>10000000</v>
      </c>
      <c r="W24" s="39">
        <v>46000</v>
      </c>
      <c r="X24" s="46">
        <v>10000000</v>
      </c>
      <c r="Y24" s="39">
        <v>1</v>
      </c>
      <c r="Z24" s="51">
        <v>0</v>
      </c>
      <c r="AA24" s="39">
        <v>0</v>
      </c>
      <c r="AB24" s="39">
        <v>0</v>
      </c>
      <c r="AC24" s="39">
        <v>0</v>
      </c>
      <c r="AD24" s="39"/>
      <c r="AE24" s="39" t="s">
        <v>173</v>
      </c>
      <c r="AF24" s="39">
        <v>0</v>
      </c>
      <c r="AG24" s="46" t="s">
        <v>158</v>
      </c>
      <c r="AH24" s="46" t="s">
        <v>181</v>
      </c>
      <c r="AI24" s="46" t="s">
        <v>182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151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1"/>
      <c r="AZ24" s="61"/>
      <c r="BA24" s="62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>
        <v>1</v>
      </c>
    </row>
    <row r="25" s="25" customFormat="1" spans="1:72">
      <c r="A25" s="39">
        <v>2440005</v>
      </c>
      <c r="B25" s="39" t="s">
        <v>178</v>
      </c>
      <c r="C25" s="39" t="s">
        <v>174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6">
        <v>100000000</v>
      </c>
      <c r="S25" s="46">
        <v>0</v>
      </c>
      <c r="T25" s="39">
        <v>0</v>
      </c>
      <c r="U25" s="46">
        <v>100000000</v>
      </c>
      <c r="V25" s="46">
        <v>50000000</v>
      </c>
      <c r="W25" s="39">
        <v>46000</v>
      </c>
      <c r="X25" s="46">
        <v>50000000</v>
      </c>
      <c r="Y25" s="39">
        <v>1</v>
      </c>
      <c r="Z25" s="51">
        <v>0</v>
      </c>
      <c r="AA25" s="39">
        <v>0</v>
      </c>
      <c r="AB25" s="39">
        <v>0</v>
      </c>
      <c r="AC25" s="39">
        <v>0</v>
      </c>
      <c r="AD25" s="39"/>
      <c r="AE25" s="39" t="s">
        <v>175</v>
      </c>
      <c r="AF25" s="39">
        <v>0</v>
      </c>
      <c r="AG25" s="46" t="s">
        <v>158</v>
      </c>
      <c r="AH25" s="46" t="s">
        <v>183</v>
      </c>
      <c r="AI25" s="46" t="s">
        <v>184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151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1"/>
      <c r="AZ25" s="61"/>
      <c r="BA25" s="62"/>
      <c r="BI25" s="70"/>
      <c r="BJ25" s="70"/>
      <c r="BK25" s="70"/>
      <c r="BL25" s="70"/>
      <c r="BM25" s="70"/>
      <c r="BN25" s="70"/>
      <c r="BO25" s="70"/>
      <c r="BP25" s="70"/>
      <c r="BQ25" s="70"/>
      <c r="BR25" s="70"/>
      <c r="BS25" s="70"/>
      <c r="BT25" s="70">
        <v>1</v>
      </c>
    </row>
    <row r="26" s="25" customFormat="1" spans="1:72">
      <c r="A26" s="39">
        <v>2440006</v>
      </c>
      <c r="B26" s="39" t="s">
        <v>178</v>
      </c>
      <c r="C26" s="39" t="s">
        <v>176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6">
        <v>400000000</v>
      </c>
      <c r="S26" s="46">
        <v>0</v>
      </c>
      <c r="T26" s="39">
        <v>0</v>
      </c>
      <c r="U26" s="46">
        <v>400000000</v>
      </c>
      <c r="V26" s="46">
        <v>200000000</v>
      </c>
      <c r="W26" s="39">
        <v>46000</v>
      </c>
      <c r="X26" s="46">
        <v>200000000</v>
      </c>
      <c r="Y26" s="39">
        <v>1</v>
      </c>
      <c r="Z26" s="51">
        <v>0</v>
      </c>
      <c r="AA26" s="39">
        <v>0</v>
      </c>
      <c r="AB26" s="39">
        <v>0</v>
      </c>
      <c r="AC26" s="39">
        <v>0</v>
      </c>
      <c r="AD26" s="39"/>
      <c r="AE26" s="39" t="s">
        <v>177</v>
      </c>
      <c r="AF26" s="39">
        <v>0</v>
      </c>
      <c r="AG26" s="46" t="s">
        <v>158</v>
      </c>
      <c r="AH26" s="46" t="s">
        <v>185</v>
      </c>
      <c r="AI26" s="46" t="s">
        <v>186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151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1"/>
      <c r="AZ26" s="61"/>
      <c r="BA26" s="62"/>
      <c r="BI26" s="70"/>
      <c r="BJ26" s="70"/>
      <c r="BK26" s="70"/>
      <c r="BL26" s="70"/>
      <c r="BM26" s="70"/>
      <c r="BN26" s="70"/>
      <c r="BO26" s="70"/>
      <c r="BP26" s="70"/>
      <c r="BQ26" s="70"/>
      <c r="BR26" s="70"/>
      <c r="BS26" s="70"/>
      <c r="BT26" s="70">
        <v>1</v>
      </c>
    </row>
    <row r="27" s="24" customFormat="1" spans="1:72">
      <c r="A27" s="38">
        <v>2410001</v>
      </c>
      <c r="B27" s="38" t="s">
        <v>187</v>
      </c>
      <c r="C27" s="38" t="s">
        <v>147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5">
        <v>200000</v>
      </c>
      <c r="S27" s="45">
        <v>2000000</v>
      </c>
      <c r="T27" s="38">
        <v>0</v>
      </c>
      <c r="U27" s="45">
        <f t="shared" ref="U27:U32" si="6">R27</f>
        <v>200000</v>
      </c>
      <c r="V27" s="45">
        <v>10000</v>
      </c>
      <c r="W27" s="38">
        <v>47000</v>
      </c>
      <c r="X27" s="45">
        <v>10000</v>
      </c>
      <c r="Y27" s="38">
        <v>1</v>
      </c>
      <c r="Z27" s="50">
        <v>0</v>
      </c>
      <c r="AA27" s="38">
        <v>0</v>
      </c>
      <c r="AB27" s="38">
        <v>0</v>
      </c>
      <c r="AC27" s="38" t="s">
        <v>148</v>
      </c>
      <c r="AD27" s="38"/>
      <c r="AE27" s="38" t="s">
        <v>169</v>
      </c>
      <c r="AF27" s="38">
        <v>0</v>
      </c>
      <c r="AG27" s="45" t="s">
        <v>150</v>
      </c>
      <c r="AH27" s="45" t="str">
        <f t="shared" ref="AH27:AH38" si="7">R27&amp;"|"&amp;(R27*5)</f>
        <v>200000|1000000</v>
      </c>
      <c r="AI27" s="44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151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59"/>
      <c r="AZ27" s="59"/>
      <c r="BA27" s="60"/>
      <c r="BI27" s="69"/>
      <c r="BJ27" s="69"/>
      <c r="BK27" s="69"/>
      <c r="BL27" s="69"/>
      <c r="BM27" s="69"/>
      <c r="BN27" s="69"/>
      <c r="BO27" s="69"/>
      <c r="BP27" s="69"/>
      <c r="BQ27" s="69"/>
      <c r="BR27" s="69"/>
      <c r="BS27" s="69"/>
      <c r="BT27" s="69">
        <v>1</v>
      </c>
    </row>
    <row r="28" s="24" customFormat="1" spans="1:72">
      <c r="A28" s="38">
        <v>2410002</v>
      </c>
      <c r="B28" s="38" t="s">
        <v>187</v>
      </c>
      <c r="C28" s="38" t="s">
        <v>152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5">
        <v>1000000</v>
      </c>
      <c r="S28" s="45">
        <v>10000000</v>
      </c>
      <c r="T28" s="38">
        <v>0</v>
      </c>
      <c r="U28" s="45">
        <f t="shared" si="6"/>
        <v>1000000</v>
      </c>
      <c r="V28" s="45">
        <v>50000</v>
      </c>
      <c r="W28" s="38">
        <v>47000</v>
      </c>
      <c r="X28" s="45">
        <v>50000</v>
      </c>
      <c r="Y28" s="38">
        <v>1</v>
      </c>
      <c r="Z28" s="50">
        <v>0</v>
      </c>
      <c r="AA28" s="38">
        <v>0</v>
      </c>
      <c r="AB28" s="38">
        <v>0</v>
      </c>
      <c r="AC28" s="38" t="s">
        <v>153</v>
      </c>
      <c r="AD28" s="38"/>
      <c r="AE28" s="38" t="s">
        <v>170</v>
      </c>
      <c r="AF28" s="38">
        <v>0</v>
      </c>
      <c r="AG28" s="45" t="s">
        <v>150</v>
      </c>
      <c r="AH28" s="45" t="str">
        <f t="shared" si="7"/>
        <v>1000000|5000000</v>
      </c>
      <c r="AI28" s="44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151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59"/>
      <c r="AZ28" s="59"/>
      <c r="BA28" s="60"/>
      <c r="BI28" s="69"/>
      <c r="BJ28" s="69"/>
      <c r="BK28" s="69"/>
      <c r="BL28" s="69"/>
      <c r="BM28" s="69"/>
      <c r="BN28" s="69"/>
      <c r="BO28" s="69"/>
      <c r="BP28" s="69"/>
      <c r="BQ28" s="69"/>
      <c r="BR28" s="69"/>
      <c r="BS28" s="69"/>
      <c r="BT28" s="69">
        <v>1</v>
      </c>
    </row>
    <row r="29" s="24" customFormat="1" spans="1:72">
      <c r="A29" s="38">
        <v>2410003</v>
      </c>
      <c r="B29" s="38" t="s">
        <v>187</v>
      </c>
      <c r="C29" s="38" t="s">
        <v>155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5">
        <v>4000000</v>
      </c>
      <c r="S29" s="45">
        <v>0</v>
      </c>
      <c r="T29" s="38">
        <v>0</v>
      </c>
      <c r="U29" s="45">
        <f t="shared" si="6"/>
        <v>4000000</v>
      </c>
      <c r="V29" s="45">
        <v>200000</v>
      </c>
      <c r="W29" s="38">
        <v>47000</v>
      </c>
      <c r="X29" s="45">
        <v>200000</v>
      </c>
      <c r="Y29" s="38">
        <v>1</v>
      </c>
      <c r="Z29" s="50">
        <v>0</v>
      </c>
      <c r="AA29" s="38">
        <v>0</v>
      </c>
      <c r="AB29" s="38">
        <v>0</v>
      </c>
      <c r="AC29" s="38" t="s">
        <v>156</v>
      </c>
      <c r="AD29" s="38"/>
      <c r="AE29" s="38" t="s">
        <v>171</v>
      </c>
      <c r="AF29" s="38">
        <v>0</v>
      </c>
      <c r="AG29" s="45" t="s">
        <v>158</v>
      </c>
      <c r="AH29" s="45" t="str">
        <f t="shared" si="7"/>
        <v>4000000|20000000</v>
      </c>
      <c r="AI29" s="45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151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59"/>
      <c r="AZ29" s="59"/>
      <c r="BA29" s="60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>
        <v>1</v>
      </c>
    </row>
    <row r="30" s="24" customFormat="1" spans="1:72">
      <c r="A30" s="38">
        <v>2410004</v>
      </c>
      <c r="B30" s="38" t="s">
        <v>187</v>
      </c>
      <c r="C30" s="38" t="s">
        <v>172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5">
        <v>20000000</v>
      </c>
      <c r="S30" s="45">
        <v>0</v>
      </c>
      <c r="T30" s="38">
        <v>0</v>
      </c>
      <c r="U30" s="45">
        <f t="shared" si="6"/>
        <v>20000000</v>
      </c>
      <c r="V30" s="45">
        <v>1000000</v>
      </c>
      <c r="W30" s="38">
        <v>47000</v>
      </c>
      <c r="X30" s="45">
        <v>1000000</v>
      </c>
      <c r="Y30" s="38">
        <v>1</v>
      </c>
      <c r="Z30" s="50">
        <v>0</v>
      </c>
      <c r="AA30" s="38">
        <v>0</v>
      </c>
      <c r="AB30" s="38">
        <v>0</v>
      </c>
      <c r="AC30" s="38">
        <v>0</v>
      </c>
      <c r="AD30" s="38"/>
      <c r="AE30" s="38" t="s">
        <v>173</v>
      </c>
      <c r="AF30" s="38">
        <v>0</v>
      </c>
      <c r="AG30" s="45" t="s">
        <v>158</v>
      </c>
      <c r="AH30" s="45" t="str">
        <f t="shared" si="7"/>
        <v>20000000|100000000</v>
      </c>
      <c r="AI30" s="45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151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59"/>
      <c r="AZ30" s="59"/>
      <c r="BA30" s="60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>
        <v>1</v>
      </c>
    </row>
    <row r="31" s="24" customFormat="1" spans="1:72">
      <c r="A31" s="38">
        <v>2410005</v>
      </c>
      <c r="B31" s="38" t="s">
        <v>187</v>
      </c>
      <c r="C31" s="38" t="s">
        <v>174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5">
        <v>100000000</v>
      </c>
      <c r="S31" s="45">
        <v>0</v>
      </c>
      <c r="T31" s="38">
        <v>0</v>
      </c>
      <c r="U31" s="45">
        <f t="shared" si="6"/>
        <v>100000000</v>
      </c>
      <c r="V31" s="45">
        <v>5000000</v>
      </c>
      <c r="W31" s="38">
        <v>47000</v>
      </c>
      <c r="X31" s="45">
        <v>5000000</v>
      </c>
      <c r="Y31" s="38">
        <v>1</v>
      </c>
      <c r="Z31" s="50">
        <v>0</v>
      </c>
      <c r="AA31" s="38">
        <v>0</v>
      </c>
      <c r="AB31" s="38">
        <v>0</v>
      </c>
      <c r="AC31" s="38">
        <v>0</v>
      </c>
      <c r="AD31" s="38"/>
      <c r="AE31" s="38" t="s">
        <v>175</v>
      </c>
      <c r="AF31" s="38">
        <v>0</v>
      </c>
      <c r="AG31" s="45" t="s">
        <v>158</v>
      </c>
      <c r="AH31" s="45" t="str">
        <f t="shared" si="7"/>
        <v>100000000|500000000</v>
      </c>
      <c r="AI31" s="45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151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59"/>
      <c r="AZ31" s="59"/>
      <c r="BA31" s="60"/>
      <c r="BI31" s="69"/>
      <c r="BJ31" s="69"/>
      <c r="BK31" s="69"/>
      <c r="BL31" s="69"/>
      <c r="BM31" s="69"/>
      <c r="BN31" s="69"/>
      <c r="BO31" s="69"/>
      <c r="BP31" s="69"/>
      <c r="BQ31" s="69"/>
      <c r="BR31" s="69"/>
      <c r="BS31" s="69"/>
      <c r="BT31" s="69">
        <v>1</v>
      </c>
    </row>
    <row r="32" s="24" customFormat="1" spans="1:72">
      <c r="A32" s="38">
        <v>2410006</v>
      </c>
      <c r="B32" s="38" t="s">
        <v>187</v>
      </c>
      <c r="C32" s="38" t="s">
        <v>176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5">
        <v>400000000</v>
      </c>
      <c r="S32" s="45">
        <v>0</v>
      </c>
      <c r="T32" s="38">
        <v>0</v>
      </c>
      <c r="U32" s="45">
        <f t="shared" si="6"/>
        <v>400000000</v>
      </c>
      <c r="V32" s="45">
        <v>20000000</v>
      </c>
      <c r="W32" s="38">
        <v>47000</v>
      </c>
      <c r="X32" s="45">
        <v>20000000</v>
      </c>
      <c r="Y32" s="38">
        <v>1</v>
      </c>
      <c r="Z32" s="50">
        <v>0</v>
      </c>
      <c r="AA32" s="38">
        <v>0</v>
      </c>
      <c r="AB32" s="38">
        <v>0</v>
      </c>
      <c r="AC32" s="38">
        <v>0</v>
      </c>
      <c r="AD32" s="38"/>
      <c r="AE32" s="38" t="s">
        <v>177</v>
      </c>
      <c r="AF32" s="38">
        <v>0</v>
      </c>
      <c r="AG32" s="45" t="s">
        <v>158</v>
      </c>
      <c r="AH32" s="45" t="str">
        <f t="shared" si="7"/>
        <v>400000000|2000000000</v>
      </c>
      <c r="AI32" s="45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151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59"/>
      <c r="AZ32" s="59"/>
      <c r="BA32" s="60"/>
      <c r="BI32" s="69"/>
      <c r="BJ32" s="69"/>
      <c r="BK32" s="69"/>
      <c r="BL32" s="69"/>
      <c r="BM32" s="69"/>
      <c r="BN32" s="69"/>
      <c r="BO32" s="69"/>
      <c r="BP32" s="69"/>
      <c r="BQ32" s="69"/>
      <c r="BR32" s="69"/>
      <c r="BS32" s="69"/>
      <c r="BT32" s="69">
        <v>1</v>
      </c>
    </row>
    <row r="33" s="23" customFormat="1" spans="1:72">
      <c r="A33" s="37">
        <v>2450001</v>
      </c>
      <c r="B33" s="40" t="s">
        <v>188</v>
      </c>
      <c r="C33" s="37" t="s">
        <v>147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4">
        <v>200000</v>
      </c>
      <c r="S33" s="44">
        <v>2000000</v>
      </c>
      <c r="T33" s="37">
        <v>0</v>
      </c>
      <c r="U33" s="44">
        <v>200000</v>
      </c>
      <c r="V33" s="44">
        <v>100000</v>
      </c>
      <c r="W33" s="37">
        <v>47000</v>
      </c>
      <c r="X33" s="44">
        <v>10000</v>
      </c>
      <c r="Y33" s="37">
        <v>1</v>
      </c>
      <c r="Z33" s="49">
        <v>0</v>
      </c>
      <c r="AA33" s="37">
        <v>0</v>
      </c>
      <c r="AB33" s="37">
        <v>0</v>
      </c>
      <c r="AC33" s="37" t="s">
        <v>148</v>
      </c>
      <c r="AD33" s="37"/>
      <c r="AE33" s="37" t="s">
        <v>169</v>
      </c>
      <c r="AF33" s="37">
        <v>0</v>
      </c>
      <c r="AG33" s="44" t="s">
        <v>150</v>
      </c>
      <c r="AH33" s="44" t="str">
        <f t="shared" si="7"/>
        <v>200000|1000000</v>
      </c>
      <c r="AI33" s="44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151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6">
        <v>100</v>
      </c>
      <c r="AY33" s="57"/>
      <c r="AZ33" s="57"/>
      <c r="BA33" s="5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>
        <v>1</v>
      </c>
    </row>
    <row r="34" s="23" customFormat="1" spans="1:72">
      <c r="A34" s="37">
        <v>2450002</v>
      </c>
      <c r="B34" s="40" t="s">
        <v>188</v>
      </c>
      <c r="C34" s="37" t="s">
        <v>152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4">
        <v>1000000</v>
      </c>
      <c r="S34" s="44">
        <v>10000000</v>
      </c>
      <c r="T34" s="37">
        <v>0</v>
      </c>
      <c r="U34" s="44">
        <v>1000000</v>
      </c>
      <c r="V34" s="44">
        <v>500000</v>
      </c>
      <c r="W34" s="37">
        <v>47000</v>
      </c>
      <c r="X34" s="44">
        <v>50000</v>
      </c>
      <c r="Y34" s="37">
        <v>1</v>
      </c>
      <c r="Z34" s="49">
        <v>0</v>
      </c>
      <c r="AA34" s="37">
        <v>0</v>
      </c>
      <c r="AB34" s="37">
        <v>0</v>
      </c>
      <c r="AC34" s="37" t="s">
        <v>153</v>
      </c>
      <c r="AD34" s="37"/>
      <c r="AE34" s="37" t="s">
        <v>170</v>
      </c>
      <c r="AF34" s="37">
        <v>0</v>
      </c>
      <c r="AG34" s="44" t="s">
        <v>150</v>
      </c>
      <c r="AH34" s="44" t="str">
        <f t="shared" si="7"/>
        <v>1000000|5000000</v>
      </c>
      <c r="AI34" s="44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151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6">
        <v>100</v>
      </c>
      <c r="AY34" s="57"/>
      <c r="AZ34" s="57"/>
      <c r="BA34" s="5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>
        <v>1</v>
      </c>
    </row>
    <row r="35" s="23" customFormat="1" spans="1:72">
      <c r="A35" s="37">
        <v>2450003</v>
      </c>
      <c r="B35" s="40" t="s">
        <v>188</v>
      </c>
      <c r="C35" s="37" t="s">
        <v>155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4">
        <v>4000000</v>
      </c>
      <c r="S35" s="44">
        <v>0</v>
      </c>
      <c r="T35" s="37">
        <v>0</v>
      </c>
      <c r="U35" s="44">
        <v>4000000</v>
      </c>
      <c r="V35" s="44">
        <v>2000000</v>
      </c>
      <c r="W35" s="37">
        <v>47000</v>
      </c>
      <c r="X35" s="44">
        <v>200000</v>
      </c>
      <c r="Y35" s="37">
        <v>1</v>
      </c>
      <c r="Z35" s="49">
        <v>0</v>
      </c>
      <c r="AA35" s="37">
        <v>0</v>
      </c>
      <c r="AB35" s="37">
        <v>0</v>
      </c>
      <c r="AC35" s="37" t="s">
        <v>156</v>
      </c>
      <c r="AD35" s="37"/>
      <c r="AE35" s="37" t="s">
        <v>171</v>
      </c>
      <c r="AF35" s="37">
        <v>0</v>
      </c>
      <c r="AG35" s="44" t="s">
        <v>158</v>
      </c>
      <c r="AH35" s="44" t="str">
        <f t="shared" si="7"/>
        <v>4000000|20000000</v>
      </c>
      <c r="AI35" s="44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151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6">
        <v>100</v>
      </c>
      <c r="AY35" s="57"/>
      <c r="AZ35" s="57"/>
      <c r="BA35" s="5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>
        <v>1</v>
      </c>
    </row>
    <row r="36" s="23" customFormat="1" spans="1:72">
      <c r="A36" s="37">
        <v>2450004</v>
      </c>
      <c r="B36" s="40" t="s">
        <v>188</v>
      </c>
      <c r="C36" s="37" t="s">
        <v>172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4">
        <v>20000000</v>
      </c>
      <c r="S36" s="44">
        <v>0</v>
      </c>
      <c r="T36" s="37">
        <v>0</v>
      </c>
      <c r="U36" s="44">
        <v>20000000</v>
      </c>
      <c r="V36" s="44">
        <v>10000000</v>
      </c>
      <c r="W36" s="37">
        <v>47000</v>
      </c>
      <c r="X36" s="44">
        <v>1000000</v>
      </c>
      <c r="Y36" s="37">
        <v>1</v>
      </c>
      <c r="Z36" s="49">
        <v>0</v>
      </c>
      <c r="AA36" s="37">
        <v>0</v>
      </c>
      <c r="AB36" s="37">
        <v>0</v>
      </c>
      <c r="AC36" s="37">
        <v>0</v>
      </c>
      <c r="AD36" s="37"/>
      <c r="AE36" s="37" t="s">
        <v>173</v>
      </c>
      <c r="AF36" s="37">
        <v>0</v>
      </c>
      <c r="AG36" s="44" t="s">
        <v>158</v>
      </c>
      <c r="AH36" s="44" t="str">
        <f t="shared" si="7"/>
        <v>20000000|100000000</v>
      </c>
      <c r="AI36" s="44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151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6">
        <v>100</v>
      </c>
      <c r="AY36" s="57"/>
      <c r="AZ36" s="57"/>
      <c r="BA36" s="5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>
        <v>1</v>
      </c>
    </row>
    <row r="37" s="23" customFormat="1" spans="1:72">
      <c r="A37" s="37">
        <v>2450005</v>
      </c>
      <c r="B37" s="40" t="s">
        <v>188</v>
      </c>
      <c r="C37" s="37" t="s">
        <v>174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4">
        <v>100000000</v>
      </c>
      <c r="S37" s="44">
        <v>0</v>
      </c>
      <c r="T37" s="37">
        <v>0</v>
      </c>
      <c r="U37" s="44">
        <v>100000000</v>
      </c>
      <c r="V37" s="44">
        <v>50000000</v>
      </c>
      <c r="W37" s="37">
        <v>47000</v>
      </c>
      <c r="X37" s="44">
        <v>5000000</v>
      </c>
      <c r="Y37" s="37">
        <v>1</v>
      </c>
      <c r="Z37" s="49">
        <v>0</v>
      </c>
      <c r="AA37" s="37">
        <v>0</v>
      </c>
      <c r="AB37" s="37">
        <v>0</v>
      </c>
      <c r="AC37" s="37">
        <v>0</v>
      </c>
      <c r="AD37" s="37"/>
      <c r="AE37" s="37" t="s">
        <v>175</v>
      </c>
      <c r="AF37" s="37">
        <v>0</v>
      </c>
      <c r="AG37" s="44" t="s">
        <v>158</v>
      </c>
      <c r="AH37" s="44" t="str">
        <f t="shared" si="7"/>
        <v>100000000|500000000</v>
      </c>
      <c r="AI37" s="44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151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6">
        <v>100</v>
      </c>
      <c r="AY37" s="57"/>
      <c r="AZ37" s="57"/>
      <c r="BA37" s="5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>
        <v>1</v>
      </c>
    </row>
    <row r="38" s="23" customFormat="1" spans="1:72">
      <c r="A38" s="37">
        <v>2450006</v>
      </c>
      <c r="B38" s="40" t="s">
        <v>188</v>
      </c>
      <c r="C38" s="37" t="s">
        <v>176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4">
        <v>400000000</v>
      </c>
      <c r="S38" s="44">
        <v>0</v>
      </c>
      <c r="T38" s="37">
        <v>0</v>
      </c>
      <c r="U38" s="44">
        <v>400000000</v>
      </c>
      <c r="V38" s="44">
        <v>200000000</v>
      </c>
      <c r="W38" s="37">
        <v>47000</v>
      </c>
      <c r="X38" s="44">
        <v>20000000</v>
      </c>
      <c r="Y38" s="37">
        <v>1</v>
      </c>
      <c r="Z38" s="49">
        <v>0</v>
      </c>
      <c r="AA38" s="37">
        <v>0</v>
      </c>
      <c r="AB38" s="37">
        <v>0</v>
      </c>
      <c r="AC38" s="37">
        <v>0</v>
      </c>
      <c r="AD38" s="37"/>
      <c r="AE38" s="37" t="s">
        <v>177</v>
      </c>
      <c r="AF38" s="37">
        <v>0</v>
      </c>
      <c r="AG38" s="44" t="s">
        <v>158</v>
      </c>
      <c r="AH38" s="44" t="str">
        <f t="shared" si="7"/>
        <v>400000000|2000000000</v>
      </c>
      <c r="AI38" s="44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151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6">
        <v>100</v>
      </c>
      <c r="AY38" s="57"/>
      <c r="AZ38" s="57"/>
      <c r="BA38" s="5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>
        <v>1</v>
      </c>
    </row>
    <row r="39" s="26" customFormat="1" spans="1:72">
      <c r="A39" s="41">
        <v>2420001</v>
      </c>
      <c r="B39" s="41" t="s">
        <v>189</v>
      </c>
      <c r="C39" s="41" t="s">
        <v>147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7">
        <f t="shared" ref="R39:R44" si="9">V39*20</f>
        <v>200000</v>
      </c>
      <c r="S39" s="47">
        <v>2000000</v>
      </c>
      <c r="T39" s="41">
        <v>0</v>
      </c>
      <c r="U39" s="47">
        <f t="shared" ref="U39:U50" si="10">R39</f>
        <v>200000</v>
      </c>
      <c r="V39" s="47">
        <v>10000</v>
      </c>
      <c r="W39" s="41">
        <v>46000</v>
      </c>
      <c r="X39" s="47">
        <v>10000</v>
      </c>
      <c r="Y39" s="41">
        <v>1</v>
      </c>
      <c r="Z39" s="52">
        <v>0</v>
      </c>
      <c r="AA39" s="41">
        <v>0</v>
      </c>
      <c r="AB39" s="41">
        <v>0</v>
      </c>
      <c r="AC39" s="41" t="s">
        <v>148</v>
      </c>
      <c r="AD39" s="41"/>
      <c r="AE39" s="41" t="s">
        <v>169</v>
      </c>
      <c r="AF39" s="41">
        <v>0</v>
      </c>
      <c r="AG39" s="47" t="s">
        <v>150</v>
      </c>
      <c r="AH39" s="47" t="str">
        <f t="shared" ref="AH39:AH50" si="11">R39&amp;"|"&amp;(R39*5)</f>
        <v>200000|1000000</v>
      </c>
      <c r="AI39" s="47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151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3"/>
      <c r="AZ39" s="63"/>
      <c r="BA39" s="64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>
        <v>1</v>
      </c>
    </row>
    <row r="40" s="26" customFormat="1" spans="1:72">
      <c r="A40" s="41">
        <v>2420002</v>
      </c>
      <c r="B40" s="41" t="s">
        <v>189</v>
      </c>
      <c r="C40" s="41" t="s">
        <v>152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7">
        <f t="shared" si="9"/>
        <v>1000000</v>
      </c>
      <c r="S40" s="47">
        <v>10000000</v>
      </c>
      <c r="T40" s="41">
        <v>0</v>
      </c>
      <c r="U40" s="47">
        <f t="shared" si="10"/>
        <v>1000000</v>
      </c>
      <c r="V40" s="47">
        <v>50000</v>
      </c>
      <c r="W40" s="41">
        <v>46000</v>
      </c>
      <c r="X40" s="47">
        <v>50000</v>
      </c>
      <c r="Y40" s="41">
        <v>1</v>
      </c>
      <c r="Z40" s="52">
        <v>0</v>
      </c>
      <c r="AA40" s="41">
        <v>0</v>
      </c>
      <c r="AB40" s="41">
        <v>0</v>
      </c>
      <c r="AC40" s="41" t="s">
        <v>153</v>
      </c>
      <c r="AD40" s="41"/>
      <c r="AE40" s="41" t="s">
        <v>170</v>
      </c>
      <c r="AF40" s="41">
        <v>0</v>
      </c>
      <c r="AG40" s="47" t="s">
        <v>150</v>
      </c>
      <c r="AH40" s="47" t="str">
        <f t="shared" si="11"/>
        <v>1000000|5000000</v>
      </c>
      <c r="AI40" s="47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151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3"/>
      <c r="AZ40" s="63"/>
      <c r="BA40" s="64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>
        <v>1</v>
      </c>
    </row>
    <row r="41" s="26" customFormat="1" spans="1:72">
      <c r="A41" s="41">
        <v>2420003</v>
      </c>
      <c r="B41" s="41" t="s">
        <v>189</v>
      </c>
      <c r="C41" s="41" t="s">
        <v>155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7">
        <f t="shared" si="9"/>
        <v>4000000</v>
      </c>
      <c r="S41" s="47">
        <v>0</v>
      </c>
      <c r="T41" s="41">
        <v>0</v>
      </c>
      <c r="U41" s="47">
        <f t="shared" si="10"/>
        <v>4000000</v>
      </c>
      <c r="V41" s="47">
        <v>200000</v>
      </c>
      <c r="W41" s="41">
        <v>46000</v>
      </c>
      <c r="X41" s="47">
        <v>200000</v>
      </c>
      <c r="Y41" s="41">
        <v>1</v>
      </c>
      <c r="Z41" s="52">
        <v>0</v>
      </c>
      <c r="AA41" s="41">
        <v>0</v>
      </c>
      <c r="AB41" s="41">
        <v>0</v>
      </c>
      <c r="AC41" s="41" t="s">
        <v>156</v>
      </c>
      <c r="AD41" s="41"/>
      <c r="AE41" s="41" t="s">
        <v>171</v>
      </c>
      <c r="AF41" s="41">
        <v>0</v>
      </c>
      <c r="AG41" s="47" t="s">
        <v>158</v>
      </c>
      <c r="AH41" s="47" t="str">
        <f t="shared" si="11"/>
        <v>4000000|20000000</v>
      </c>
      <c r="AI41" s="47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151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3"/>
      <c r="AZ41" s="63"/>
      <c r="BA41" s="64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>
        <v>1</v>
      </c>
    </row>
    <row r="42" s="26" customFormat="1" spans="1:72">
      <c r="A42" s="41">
        <v>2420004</v>
      </c>
      <c r="B42" s="41" t="s">
        <v>189</v>
      </c>
      <c r="C42" s="41" t="s">
        <v>172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7">
        <f t="shared" si="9"/>
        <v>20000000</v>
      </c>
      <c r="S42" s="47">
        <v>0</v>
      </c>
      <c r="T42" s="41">
        <v>0</v>
      </c>
      <c r="U42" s="47">
        <f t="shared" si="10"/>
        <v>20000000</v>
      </c>
      <c r="V42" s="47">
        <v>1000000</v>
      </c>
      <c r="W42" s="41">
        <v>46000</v>
      </c>
      <c r="X42" s="47">
        <v>1000000</v>
      </c>
      <c r="Y42" s="41">
        <v>1</v>
      </c>
      <c r="Z42" s="52">
        <v>0</v>
      </c>
      <c r="AA42" s="41">
        <v>0</v>
      </c>
      <c r="AB42" s="41">
        <v>0</v>
      </c>
      <c r="AC42" s="41">
        <v>0</v>
      </c>
      <c r="AD42" s="41"/>
      <c r="AE42" s="41" t="s">
        <v>173</v>
      </c>
      <c r="AF42" s="41">
        <v>0</v>
      </c>
      <c r="AG42" s="47" t="s">
        <v>158</v>
      </c>
      <c r="AH42" s="47" t="str">
        <f t="shared" si="11"/>
        <v>20000000|100000000</v>
      </c>
      <c r="AI42" s="47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151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3"/>
      <c r="AZ42" s="63"/>
      <c r="BA42" s="64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>
        <v>1</v>
      </c>
    </row>
    <row r="43" s="26" customFormat="1" spans="1:72">
      <c r="A43" s="41">
        <v>2420005</v>
      </c>
      <c r="B43" s="41" t="s">
        <v>189</v>
      </c>
      <c r="C43" s="41" t="s">
        <v>174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7">
        <f t="shared" si="9"/>
        <v>100000000</v>
      </c>
      <c r="S43" s="47">
        <v>0</v>
      </c>
      <c r="T43" s="41">
        <v>0</v>
      </c>
      <c r="U43" s="47">
        <f t="shared" si="10"/>
        <v>100000000</v>
      </c>
      <c r="V43" s="47">
        <v>5000000</v>
      </c>
      <c r="W43" s="41">
        <v>46000</v>
      </c>
      <c r="X43" s="47">
        <v>5000000</v>
      </c>
      <c r="Y43" s="41">
        <v>1</v>
      </c>
      <c r="Z43" s="52">
        <v>0</v>
      </c>
      <c r="AA43" s="41">
        <v>0</v>
      </c>
      <c r="AB43" s="41">
        <v>0</v>
      </c>
      <c r="AC43" s="41">
        <v>0</v>
      </c>
      <c r="AD43" s="41"/>
      <c r="AE43" s="41" t="s">
        <v>175</v>
      </c>
      <c r="AF43" s="41">
        <v>0</v>
      </c>
      <c r="AG43" s="47" t="s">
        <v>158</v>
      </c>
      <c r="AH43" s="47" t="str">
        <f t="shared" si="11"/>
        <v>100000000|500000000</v>
      </c>
      <c r="AI43" s="47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151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3"/>
      <c r="AZ43" s="63"/>
      <c r="BA43" s="64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>
        <v>1</v>
      </c>
    </row>
    <row r="44" s="26" customFormat="1" spans="1:72">
      <c r="A44" s="41">
        <v>2420006</v>
      </c>
      <c r="B44" s="41" t="s">
        <v>189</v>
      </c>
      <c r="C44" s="41" t="s">
        <v>176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7">
        <f t="shared" si="9"/>
        <v>400000000</v>
      </c>
      <c r="S44" s="47">
        <v>0</v>
      </c>
      <c r="T44" s="41">
        <v>0</v>
      </c>
      <c r="U44" s="47">
        <f t="shared" si="10"/>
        <v>400000000</v>
      </c>
      <c r="V44" s="47">
        <v>20000000</v>
      </c>
      <c r="W44" s="41">
        <v>46000</v>
      </c>
      <c r="X44" s="47">
        <v>20000000</v>
      </c>
      <c r="Y44" s="41">
        <v>1</v>
      </c>
      <c r="Z44" s="52">
        <v>0</v>
      </c>
      <c r="AA44" s="41">
        <v>0</v>
      </c>
      <c r="AB44" s="41">
        <v>0</v>
      </c>
      <c r="AC44" s="41">
        <v>0</v>
      </c>
      <c r="AD44" s="41"/>
      <c r="AE44" s="41" t="s">
        <v>177</v>
      </c>
      <c r="AF44" s="41">
        <v>0</v>
      </c>
      <c r="AG44" s="47" t="s">
        <v>158</v>
      </c>
      <c r="AH44" s="47" t="str">
        <f t="shared" si="11"/>
        <v>400000000|2000000000</v>
      </c>
      <c r="AI44" s="47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151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3"/>
      <c r="AZ44" s="63"/>
      <c r="BA44" s="64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>
        <v>1</v>
      </c>
    </row>
    <row r="45" s="25" customFormat="1" spans="1:72">
      <c r="A45" s="39">
        <v>2460001</v>
      </c>
      <c r="B45" s="39" t="s">
        <v>190</v>
      </c>
      <c r="C45" s="39" t="s">
        <v>147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6">
        <v>200000</v>
      </c>
      <c r="S45" s="46">
        <v>2000000</v>
      </c>
      <c r="T45" s="39">
        <v>0</v>
      </c>
      <c r="U45" s="46">
        <v>200000</v>
      </c>
      <c r="V45" s="46">
        <v>100000</v>
      </c>
      <c r="W45" s="39">
        <v>46000</v>
      </c>
      <c r="X45" s="46">
        <v>10000</v>
      </c>
      <c r="Y45" s="39">
        <v>1</v>
      </c>
      <c r="Z45" s="51">
        <v>0</v>
      </c>
      <c r="AA45" s="39">
        <v>0</v>
      </c>
      <c r="AB45" s="39">
        <v>0</v>
      </c>
      <c r="AC45" s="39" t="s">
        <v>148</v>
      </c>
      <c r="AD45" s="39"/>
      <c r="AE45" s="39" t="s">
        <v>169</v>
      </c>
      <c r="AF45" s="39">
        <v>0</v>
      </c>
      <c r="AG45" s="46" t="s">
        <v>150</v>
      </c>
      <c r="AH45" s="46" t="s">
        <v>161</v>
      </c>
      <c r="AI45" s="46" t="s">
        <v>179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151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1"/>
      <c r="AZ45" s="61"/>
      <c r="BA45" s="62"/>
      <c r="BI45" s="70"/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>
        <v>1</v>
      </c>
    </row>
    <row r="46" s="25" customFormat="1" spans="1:72">
      <c r="A46" s="39">
        <v>2460002</v>
      </c>
      <c r="B46" s="39" t="s">
        <v>190</v>
      </c>
      <c r="C46" s="39" t="s">
        <v>152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6">
        <v>1000000</v>
      </c>
      <c r="S46" s="46">
        <v>10000000</v>
      </c>
      <c r="T46" s="39">
        <v>0</v>
      </c>
      <c r="U46" s="46">
        <v>1000000</v>
      </c>
      <c r="V46" s="46">
        <v>500000</v>
      </c>
      <c r="W46" s="39">
        <v>46000</v>
      </c>
      <c r="X46" s="46">
        <v>50000</v>
      </c>
      <c r="Y46" s="39">
        <v>1</v>
      </c>
      <c r="Z46" s="51">
        <v>0</v>
      </c>
      <c r="AA46" s="39">
        <v>0</v>
      </c>
      <c r="AB46" s="39">
        <v>0</v>
      </c>
      <c r="AC46" s="39" t="s">
        <v>153</v>
      </c>
      <c r="AD46" s="39"/>
      <c r="AE46" s="39" t="s">
        <v>170</v>
      </c>
      <c r="AF46" s="39">
        <v>0</v>
      </c>
      <c r="AG46" s="46" t="s">
        <v>150</v>
      </c>
      <c r="AH46" s="46" t="s">
        <v>163</v>
      </c>
      <c r="AI46" s="46" t="s">
        <v>180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151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1"/>
      <c r="AZ46" s="61"/>
      <c r="BA46" s="62"/>
      <c r="BI46" s="70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>
        <v>1</v>
      </c>
    </row>
    <row r="47" s="25" customFormat="1" spans="1:72">
      <c r="A47" s="39">
        <v>2460003</v>
      </c>
      <c r="B47" s="39" t="s">
        <v>190</v>
      </c>
      <c r="C47" s="39" t="s">
        <v>155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6">
        <v>4000000</v>
      </c>
      <c r="S47" s="46">
        <v>0</v>
      </c>
      <c r="T47" s="39">
        <v>0</v>
      </c>
      <c r="U47" s="46">
        <v>4000000</v>
      </c>
      <c r="V47" s="46">
        <v>2000000</v>
      </c>
      <c r="W47" s="39">
        <v>46000</v>
      </c>
      <c r="X47" s="46">
        <v>200000</v>
      </c>
      <c r="Y47" s="39">
        <v>1</v>
      </c>
      <c r="Z47" s="51">
        <v>0</v>
      </c>
      <c r="AA47" s="39">
        <v>0</v>
      </c>
      <c r="AB47" s="39">
        <v>0</v>
      </c>
      <c r="AC47" s="39" t="s">
        <v>156</v>
      </c>
      <c r="AD47" s="39"/>
      <c r="AE47" s="39" t="s">
        <v>171</v>
      </c>
      <c r="AF47" s="39">
        <v>0</v>
      </c>
      <c r="AG47" s="46" t="s">
        <v>158</v>
      </c>
      <c r="AH47" s="46" t="s">
        <v>165</v>
      </c>
      <c r="AI47" s="46" t="s">
        <v>166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151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1"/>
      <c r="AZ47" s="61"/>
      <c r="BA47" s="62"/>
      <c r="BI47" s="70"/>
      <c r="BJ47" s="70"/>
      <c r="BK47" s="70"/>
      <c r="BL47" s="70"/>
      <c r="BM47" s="70"/>
      <c r="BN47" s="70"/>
      <c r="BO47" s="70"/>
      <c r="BP47" s="70"/>
      <c r="BQ47" s="70"/>
      <c r="BR47" s="70"/>
      <c r="BS47" s="70"/>
      <c r="BT47" s="70">
        <v>1</v>
      </c>
    </row>
    <row r="48" s="25" customFormat="1" spans="1:72">
      <c r="A48" s="39">
        <v>2460004</v>
      </c>
      <c r="B48" s="39" t="s">
        <v>190</v>
      </c>
      <c r="C48" s="39" t="s">
        <v>172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6">
        <v>20000000</v>
      </c>
      <c r="S48" s="46">
        <v>0</v>
      </c>
      <c r="T48" s="39">
        <v>0</v>
      </c>
      <c r="U48" s="46">
        <v>20000000</v>
      </c>
      <c r="V48" s="46">
        <v>10000000</v>
      </c>
      <c r="W48" s="39">
        <v>46000</v>
      </c>
      <c r="X48" s="46">
        <v>1000000</v>
      </c>
      <c r="Y48" s="39">
        <v>1</v>
      </c>
      <c r="Z48" s="51">
        <v>0</v>
      </c>
      <c r="AA48" s="39">
        <v>0</v>
      </c>
      <c r="AB48" s="39">
        <v>0</v>
      </c>
      <c r="AC48" s="39">
        <v>0</v>
      </c>
      <c r="AD48" s="39"/>
      <c r="AE48" s="39" t="s">
        <v>173</v>
      </c>
      <c r="AF48" s="39">
        <v>0</v>
      </c>
      <c r="AG48" s="46" t="s">
        <v>158</v>
      </c>
      <c r="AH48" s="46" t="s">
        <v>181</v>
      </c>
      <c r="AI48" s="46" t="s">
        <v>182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151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1"/>
      <c r="AZ48" s="61"/>
      <c r="BA48" s="62"/>
      <c r="BI48" s="70"/>
      <c r="BJ48" s="70"/>
      <c r="BK48" s="70"/>
      <c r="BL48" s="70"/>
      <c r="BM48" s="70"/>
      <c r="BN48" s="70"/>
      <c r="BO48" s="70"/>
      <c r="BP48" s="70"/>
      <c r="BQ48" s="70"/>
      <c r="BR48" s="70"/>
      <c r="BS48" s="70"/>
      <c r="BT48" s="70">
        <v>1</v>
      </c>
    </row>
    <row r="49" s="25" customFormat="1" spans="1:72">
      <c r="A49" s="39">
        <v>2460005</v>
      </c>
      <c r="B49" s="39" t="s">
        <v>190</v>
      </c>
      <c r="C49" s="39" t="s">
        <v>174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6">
        <v>100000000</v>
      </c>
      <c r="S49" s="46">
        <v>0</v>
      </c>
      <c r="T49" s="39">
        <v>0</v>
      </c>
      <c r="U49" s="46">
        <v>100000000</v>
      </c>
      <c r="V49" s="46">
        <v>50000000</v>
      </c>
      <c r="W49" s="39">
        <v>46000</v>
      </c>
      <c r="X49" s="46">
        <v>5000000</v>
      </c>
      <c r="Y49" s="39">
        <v>1</v>
      </c>
      <c r="Z49" s="51">
        <v>0</v>
      </c>
      <c r="AA49" s="39">
        <v>0</v>
      </c>
      <c r="AB49" s="39">
        <v>0</v>
      </c>
      <c r="AC49" s="39">
        <v>0</v>
      </c>
      <c r="AD49" s="39"/>
      <c r="AE49" s="39" t="s">
        <v>175</v>
      </c>
      <c r="AF49" s="39">
        <v>0</v>
      </c>
      <c r="AG49" s="46" t="s">
        <v>158</v>
      </c>
      <c r="AH49" s="46" t="s">
        <v>183</v>
      </c>
      <c r="AI49" s="46" t="s">
        <v>184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151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1"/>
      <c r="AZ49" s="61"/>
      <c r="BA49" s="62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>
        <v>1</v>
      </c>
    </row>
    <row r="50" s="25" customFormat="1" spans="1:72">
      <c r="A50" s="39">
        <v>2460006</v>
      </c>
      <c r="B50" s="39" t="s">
        <v>190</v>
      </c>
      <c r="C50" s="39" t="s">
        <v>176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6">
        <v>400000000</v>
      </c>
      <c r="S50" s="46">
        <v>0</v>
      </c>
      <c r="T50" s="39">
        <v>0</v>
      </c>
      <c r="U50" s="46">
        <v>400000000</v>
      </c>
      <c r="V50" s="46">
        <v>200000000</v>
      </c>
      <c r="W50" s="39">
        <v>46000</v>
      </c>
      <c r="X50" s="46">
        <v>20000000</v>
      </c>
      <c r="Y50" s="39">
        <v>1</v>
      </c>
      <c r="Z50" s="51">
        <v>0</v>
      </c>
      <c r="AA50" s="39">
        <v>0</v>
      </c>
      <c r="AB50" s="39">
        <v>0</v>
      </c>
      <c r="AC50" s="39">
        <v>0</v>
      </c>
      <c r="AD50" s="39"/>
      <c r="AE50" s="39" t="s">
        <v>177</v>
      </c>
      <c r="AF50" s="39">
        <v>0</v>
      </c>
      <c r="AG50" s="46" t="s">
        <v>158</v>
      </c>
      <c r="AH50" s="46" t="s">
        <v>185</v>
      </c>
      <c r="AI50" s="46" t="s">
        <v>186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151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1"/>
      <c r="AZ50" s="61"/>
      <c r="BA50" s="62"/>
      <c r="BI50" s="70"/>
      <c r="BJ50" s="70"/>
      <c r="BK50" s="70"/>
      <c r="BL50" s="70"/>
      <c r="BM50" s="70"/>
      <c r="BN50" s="70"/>
      <c r="BO50" s="70"/>
      <c r="BP50" s="70"/>
      <c r="BQ50" s="70"/>
      <c r="BR50" s="70"/>
      <c r="BS50" s="70"/>
      <c r="BT50" s="70">
        <v>1</v>
      </c>
    </row>
    <row r="51" s="23" customFormat="1" spans="1:72">
      <c r="A51" s="37">
        <v>2430001</v>
      </c>
      <c r="B51" s="37" t="s">
        <v>191</v>
      </c>
      <c r="C51" s="37" t="s">
        <v>147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4">
        <v>200000</v>
      </c>
      <c r="S51" s="44">
        <v>2000000</v>
      </c>
      <c r="T51" s="37">
        <v>0</v>
      </c>
      <c r="U51" s="44">
        <f t="shared" ref="U51:U56" si="12">R51</f>
        <v>200000</v>
      </c>
      <c r="V51" s="44">
        <v>10000</v>
      </c>
      <c r="W51" s="37">
        <v>47000</v>
      </c>
      <c r="X51" s="44">
        <v>10000</v>
      </c>
      <c r="Y51" s="37">
        <v>1</v>
      </c>
      <c r="Z51" s="49">
        <v>0</v>
      </c>
      <c r="AA51" s="37">
        <v>0</v>
      </c>
      <c r="AB51" s="37">
        <v>0</v>
      </c>
      <c r="AC51" s="37" t="s">
        <v>148</v>
      </c>
      <c r="AD51" s="37"/>
      <c r="AE51" s="37" t="s">
        <v>169</v>
      </c>
      <c r="AF51" s="37">
        <v>0</v>
      </c>
      <c r="AG51" s="44" t="s">
        <v>150</v>
      </c>
      <c r="AH51" s="44" t="str">
        <f t="shared" ref="AH51:AH62" si="13">R51&amp;"|"&amp;(R51*5)</f>
        <v>200000|1000000</v>
      </c>
      <c r="AI51" s="44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151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6">
        <v>100</v>
      </c>
      <c r="AY51" s="57"/>
      <c r="AZ51" s="57"/>
      <c r="BA51" s="5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>
        <v>1</v>
      </c>
    </row>
    <row r="52" s="23" customFormat="1" spans="1:72">
      <c r="A52" s="37">
        <v>2430002</v>
      </c>
      <c r="B52" s="37" t="s">
        <v>191</v>
      </c>
      <c r="C52" s="37" t="s">
        <v>152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4">
        <v>1000000</v>
      </c>
      <c r="S52" s="44">
        <v>10000000</v>
      </c>
      <c r="T52" s="37">
        <v>0</v>
      </c>
      <c r="U52" s="44">
        <f t="shared" si="12"/>
        <v>1000000</v>
      </c>
      <c r="V52" s="44">
        <v>50000</v>
      </c>
      <c r="W52" s="37">
        <v>47000</v>
      </c>
      <c r="X52" s="44">
        <v>50000</v>
      </c>
      <c r="Y52" s="37">
        <v>1</v>
      </c>
      <c r="Z52" s="49">
        <v>0</v>
      </c>
      <c r="AA52" s="37">
        <v>0</v>
      </c>
      <c r="AB52" s="37">
        <v>0</v>
      </c>
      <c r="AC52" s="37" t="s">
        <v>153</v>
      </c>
      <c r="AD52" s="37"/>
      <c r="AE52" s="37" t="s">
        <v>170</v>
      </c>
      <c r="AF52" s="37">
        <v>0</v>
      </c>
      <c r="AG52" s="44" t="s">
        <v>150</v>
      </c>
      <c r="AH52" s="44" t="str">
        <f t="shared" si="13"/>
        <v>1000000|5000000</v>
      </c>
      <c r="AI52" s="44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151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6">
        <v>100</v>
      </c>
      <c r="AY52" s="57"/>
      <c r="AZ52" s="57"/>
      <c r="BA52" s="5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>
        <v>1</v>
      </c>
    </row>
    <row r="53" s="23" customFormat="1" spans="1:72">
      <c r="A53" s="37">
        <v>2430003</v>
      </c>
      <c r="B53" s="37" t="s">
        <v>191</v>
      </c>
      <c r="C53" s="37" t="s">
        <v>155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4">
        <v>4000000</v>
      </c>
      <c r="S53" s="44">
        <v>0</v>
      </c>
      <c r="T53" s="37">
        <v>0</v>
      </c>
      <c r="U53" s="44">
        <f t="shared" si="12"/>
        <v>4000000</v>
      </c>
      <c r="V53" s="44">
        <v>200000</v>
      </c>
      <c r="W53" s="37">
        <v>47000</v>
      </c>
      <c r="X53" s="44">
        <v>200000</v>
      </c>
      <c r="Y53" s="37">
        <v>1</v>
      </c>
      <c r="Z53" s="49">
        <v>0</v>
      </c>
      <c r="AA53" s="37">
        <v>0</v>
      </c>
      <c r="AB53" s="37">
        <v>0</v>
      </c>
      <c r="AC53" s="37" t="s">
        <v>156</v>
      </c>
      <c r="AD53" s="37"/>
      <c r="AE53" s="37" t="s">
        <v>171</v>
      </c>
      <c r="AF53" s="37">
        <v>0</v>
      </c>
      <c r="AG53" s="44" t="s">
        <v>158</v>
      </c>
      <c r="AH53" s="44" t="str">
        <f t="shared" si="13"/>
        <v>4000000|20000000</v>
      </c>
      <c r="AI53" s="44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151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6">
        <v>100</v>
      </c>
      <c r="AY53" s="57"/>
      <c r="AZ53" s="57"/>
      <c r="BA53" s="5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>
        <v>1</v>
      </c>
    </row>
    <row r="54" s="23" customFormat="1" spans="1:72">
      <c r="A54" s="37">
        <v>2430004</v>
      </c>
      <c r="B54" s="37" t="s">
        <v>191</v>
      </c>
      <c r="C54" s="37" t="s">
        <v>172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4">
        <v>20000000</v>
      </c>
      <c r="S54" s="44">
        <v>0</v>
      </c>
      <c r="T54" s="37">
        <v>0</v>
      </c>
      <c r="U54" s="44">
        <f t="shared" si="12"/>
        <v>20000000</v>
      </c>
      <c r="V54" s="44">
        <v>1000000</v>
      </c>
      <c r="W54" s="37">
        <v>47000</v>
      </c>
      <c r="X54" s="44">
        <v>1000000</v>
      </c>
      <c r="Y54" s="37">
        <v>1</v>
      </c>
      <c r="Z54" s="49">
        <v>0</v>
      </c>
      <c r="AA54" s="37">
        <v>0</v>
      </c>
      <c r="AB54" s="37">
        <v>0</v>
      </c>
      <c r="AC54" s="37">
        <v>0</v>
      </c>
      <c r="AD54" s="37"/>
      <c r="AE54" s="37" t="s">
        <v>173</v>
      </c>
      <c r="AF54" s="37">
        <v>0</v>
      </c>
      <c r="AG54" s="44" t="s">
        <v>158</v>
      </c>
      <c r="AH54" s="44" t="str">
        <f t="shared" si="13"/>
        <v>20000000|100000000</v>
      </c>
      <c r="AI54" s="44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151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6">
        <v>100</v>
      </c>
      <c r="AY54" s="57"/>
      <c r="AZ54" s="57"/>
      <c r="BA54" s="5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>
        <v>1</v>
      </c>
    </row>
    <row r="55" s="23" customFormat="1" spans="1:72">
      <c r="A55" s="37">
        <v>2430005</v>
      </c>
      <c r="B55" s="37" t="s">
        <v>191</v>
      </c>
      <c r="C55" s="37" t="s">
        <v>174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4">
        <v>100000000</v>
      </c>
      <c r="S55" s="44">
        <v>0</v>
      </c>
      <c r="T55" s="37">
        <v>0</v>
      </c>
      <c r="U55" s="44">
        <f t="shared" si="12"/>
        <v>100000000</v>
      </c>
      <c r="V55" s="44">
        <v>5000000</v>
      </c>
      <c r="W55" s="37">
        <v>47000</v>
      </c>
      <c r="X55" s="44">
        <v>5000000</v>
      </c>
      <c r="Y55" s="37">
        <v>1</v>
      </c>
      <c r="Z55" s="49">
        <v>0</v>
      </c>
      <c r="AA55" s="37">
        <v>0</v>
      </c>
      <c r="AB55" s="37">
        <v>0</v>
      </c>
      <c r="AC55" s="37">
        <v>0</v>
      </c>
      <c r="AD55" s="37"/>
      <c r="AE55" s="37" t="s">
        <v>175</v>
      </c>
      <c r="AF55" s="37">
        <v>0</v>
      </c>
      <c r="AG55" s="44" t="s">
        <v>158</v>
      </c>
      <c r="AH55" s="44" t="str">
        <f t="shared" si="13"/>
        <v>100000000|500000000</v>
      </c>
      <c r="AI55" s="44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151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6">
        <v>100</v>
      </c>
      <c r="AY55" s="57"/>
      <c r="AZ55" s="57"/>
      <c r="BA55" s="5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>
        <v>1</v>
      </c>
    </row>
    <row r="56" s="23" customFormat="1" spans="1:72">
      <c r="A56" s="37">
        <v>2430006</v>
      </c>
      <c r="B56" s="37" t="s">
        <v>191</v>
      </c>
      <c r="C56" s="37" t="s">
        <v>176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4">
        <v>400000000</v>
      </c>
      <c r="S56" s="44">
        <v>0</v>
      </c>
      <c r="T56" s="37">
        <v>0</v>
      </c>
      <c r="U56" s="44">
        <f t="shared" si="12"/>
        <v>400000000</v>
      </c>
      <c r="V56" s="44">
        <v>20000000</v>
      </c>
      <c r="W56" s="37">
        <v>47000</v>
      </c>
      <c r="X56" s="44">
        <v>20000000</v>
      </c>
      <c r="Y56" s="37">
        <v>1</v>
      </c>
      <c r="Z56" s="49">
        <v>0</v>
      </c>
      <c r="AA56" s="37">
        <v>0</v>
      </c>
      <c r="AB56" s="37">
        <v>0</v>
      </c>
      <c r="AC56" s="37">
        <v>0</v>
      </c>
      <c r="AD56" s="37"/>
      <c r="AE56" s="37" t="s">
        <v>177</v>
      </c>
      <c r="AF56" s="37">
        <v>0</v>
      </c>
      <c r="AG56" s="44" t="s">
        <v>158</v>
      </c>
      <c r="AH56" s="44" t="str">
        <f t="shared" si="13"/>
        <v>400000000|2000000000</v>
      </c>
      <c r="AI56" s="44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151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6">
        <v>100</v>
      </c>
      <c r="AY56" s="57"/>
      <c r="AZ56" s="57"/>
      <c r="BA56" s="5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>
        <v>1</v>
      </c>
    </row>
    <row r="57" s="25" customFormat="1" spans="1:72">
      <c r="A57" s="39">
        <v>2470001</v>
      </c>
      <c r="B57" s="39" t="s">
        <v>192</v>
      </c>
      <c r="C57" s="39" t="s">
        <v>147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6">
        <v>200000</v>
      </c>
      <c r="S57" s="46">
        <v>2000000</v>
      </c>
      <c r="T57" s="39">
        <v>0</v>
      </c>
      <c r="U57" s="46">
        <v>200000</v>
      </c>
      <c r="V57" s="46">
        <v>100000</v>
      </c>
      <c r="W57" s="39">
        <v>47000</v>
      </c>
      <c r="X57" s="46">
        <v>10000</v>
      </c>
      <c r="Y57" s="39">
        <v>1</v>
      </c>
      <c r="Z57" s="51">
        <v>0</v>
      </c>
      <c r="AA57" s="39">
        <v>0</v>
      </c>
      <c r="AB57" s="39">
        <v>0</v>
      </c>
      <c r="AC57" s="39" t="s">
        <v>148</v>
      </c>
      <c r="AD57" s="39"/>
      <c r="AE57" s="39" t="s">
        <v>169</v>
      </c>
      <c r="AF57" s="39">
        <v>0</v>
      </c>
      <c r="AG57" s="46" t="s">
        <v>150</v>
      </c>
      <c r="AH57" s="46" t="str">
        <f t="shared" si="13"/>
        <v>200000|1000000</v>
      </c>
      <c r="AI57" s="46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151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1"/>
      <c r="AZ57" s="61"/>
      <c r="BA57" s="62"/>
      <c r="BI57" s="70"/>
      <c r="BJ57" s="70"/>
      <c r="BK57" s="70"/>
      <c r="BL57" s="70"/>
      <c r="BM57" s="70"/>
      <c r="BN57" s="70"/>
      <c r="BO57" s="70"/>
      <c r="BP57" s="70"/>
      <c r="BQ57" s="70"/>
      <c r="BR57" s="70"/>
      <c r="BS57" s="70"/>
      <c r="BT57" s="70">
        <v>1</v>
      </c>
    </row>
    <row r="58" s="25" customFormat="1" spans="1:72">
      <c r="A58" s="39">
        <v>2470002</v>
      </c>
      <c r="B58" s="39" t="s">
        <v>192</v>
      </c>
      <c r="C58" s="39" t="s">
        <v>152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6">
        <v>1000000</v>
      </c>
      <c r="S58" s="46">
        <v>10000000</v>
      </c>
      <c r="T58" s="39">
        <v>0</v>
      </c>
      <c r="U58" s="46">
        <v>1000000</v>
      </c>
      <c r="V58" s="46">
        <v>500000</v>
      </c>
      <c r="W58" s="39">
        <v>47000</v>
      </c>
      <c r="X58" s="46">
        <v>50000</v>
      </c>
      <c r="Y58" s="39">
        <v>1</v>
      </c>
      <c r="Z58" s="51">
        <v>0</v>
      </c>
      <c r="AA58" s="39">
        <v>0</v>
      </c>
      <c r="AB58" s="39">
        <v>0</v>
      </c>
      <c r="AC58" s="39" t="s">
        <v>153</v>
      </c>
      <c r="AD58" s="39"/>
      <c r="AE58" s="39" t="s">
        <v>170</v>
      </c>
      <c r="AF58" s="39">
        <v>0</v>
      </c>
      <c r="AG58" s="46" t="s">
        <v>150</v>
      </c>
      <c r="AH58" s="46" t="str">
        <f t="shared" si="13"/>
        <v>1000000|5000000</v>
      </c>
      <c r="AI58" s="46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151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1"/>
      <c r="AZ58" s="61"/>
      <c r="BA58" s="62"/>
      <c r="BI58" s="70"/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>
        <v>1</v>
      </c>
    </row>
    <row r="59" s="25" customFormat="1" spans="1:72">
      <c r="A59" s="39">
        <v>2470003</v>
      </c>
      <c r="B59" s="39" t="s">
        <v>192</v>
      </c>
      <c r="C59" s="39" t="s">
        <v>155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6">
        <v>4000000</v>
      </c>
      <c r="S59" s="46">
        <v>0</v>
      </c>
      <c r="T59" s="39">
        <v>0</v>
      </c>
      <c r="U59" s="46">
        <v>4000000</v>
      </c>
      <c r="V59" s="46">
        <v>2000000</v>
      </c>
      <c r="W59" s="39">
        <v>47000</v>
      </c>
      <c r="X59" s="46">
        <v>200000</v>
      </c>
      <c r="Y59" s="39">
        <v>1</v>
      </c>
      <c r="Z59" s="51">
        <v>0</v>
      </c>
      <c r="AA59" s="39">
        <v>0</v>
      </c>
      <c r="AB59" s="39">
        <v>0</v>
      </c>
      <c r="AC59" s="39" t="s">
        <v>156</v>
      </c>
      <c r="AD59" s="39"/>
      <c r="AE59" s="39" t="s">
        <v>171</v>
      </c>
      <c r="AF59" s="39">
        <v>0</v>
      </c>
      <c r="AG59" s="46" t="s">
        <v>158</v>
      </c>
      <c r="AH59" s="46" t="str">
        <f t="shared" si="13"/>
        <v>4000000|20000000</v>
      </c>
      <c r="AI59" s="46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151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1"/>
      <c r="AZ59" s="61"/>
      <c r="BA59" s="62"/>
      <c r="BI59" s="70"/>
      <c r="BJ59" s="70"/>
      <c r="BK59" s="70"/>
      <c r="BL59" s="70"/>
      <c r="BM59" s="70"/>
      <c r="BN59" s="70"/>
      <c r="BO59" s="70"/>
      <c r="BP59" s="70"/>
      <c r="BQ59" s="70"/>
      <c r="BR59" s="70"/>
      <c r="BS59" s="70"/>
      <c r="BT59" s="70">
        <v>1</v>
      </c>
    </row>
    <row r="60" s="25" customFormat="1" spans="1:72">
      <c r="A60" s="39">
        <v>2470004</v>
      </c>
      <c r="B60" s="39" t="s">
        <v>192</v>
      </c>
      <c r="C60" s="39" t="s">
        <v>172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6">
        <v>20000000</v>
      </c>
      <c r="S60" s="46">
        <v>0</v>
      </c>
      <c r="T60" s="39">
        <v>0</v>
      </c>
      <c r="U60" s="46">
        <v>20000000</v>
      </c>
      <c r="V60" s="46">
        <v>10000000</v>
      </c>
      <c r="W60" s="39">
        <v>47000</v>
      </c>
      <c r="X60" s="46">
        <v>1000000</v>
      </c>
      <c r="Y60" s="39">
        <v>1</v>
      </c>
      <c r="Z60" s="51">
        <v>0</v>
      </c>
      <c r="AA60" s="39">
        <v>0</v>
      </c>
      <c r="AB60" s="39">
        <v>0</v>
      </c>
      <c r="AC60" s="39">
        <v>0</v>
      </c>
      <c r="AD60" s="39"/>
      <c r="AE60" s="39" t="s">
        <v>173</v>
      </c>
      <c r="AF60" s="39">
        <v>0</v>
      </c>
      <c r="AG60" s="46" t="s">
        <v>158</v>
      </c>
      <c r="AH60" s="46" t="str">
        <f t="shared" si="13"/>
        <v>20000000|100000000</v>
      </c>
      <c r="AI60" s="46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151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1"/>
      <c r="AZ60" s="61"/>
      <c r="BA60" s="62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>
        <v>1</v>
      </c>
    </row>
    <row r="61" s="25" customFormat="1" spans="1:72">
      <c r="A61" s="39">
        <v>2470005</v>
      </c>
      <c r="B61" s="39" t="s">
        <v>192</v>
      </c>
      <c r="C61" s="39" t="s">
        <v>174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6">
        <v>100000000</v>
      </c>
      <c r="S61" s="46">
        <v>0</v>
      </c>
      <c r="T61" s="39">
        <v>0</v>
      </c>
      <c r="U61" s="46">
        <v>100000000</v>
      </c>
      <c r="V61" s="46">
        <v>50000000</v>
      </c>
      <c r="W61" s="39">
        <v>47000</v>
      </c>
      <c r="X61" s="46">
        <v>5000000</v>
      </c>
      <c r="Y61" s="39">
        <v>1</v>
      </c>
      <c r="Z61" s="51">
        <v>0</v>
      </c>
      <c r="AA61" s="39">
        <v>0</v>
      </c>
      <c r="AB61" s="39">
        <v>0</v>
      </c>
      <c r="AC61" s="39">
        <v>0</v>
      </c>
      <c r="AD61" s="39"/>
      <c r="AE61" s="39" t="s">
        <v>175</v>
      </c>
      <c r="AF61" s="39">
        <v>0</v>
      </c>
      <c r="AG61" s="46" t="s">
        <v>158</v>
      </c>
      <c r="AH61" s="46" t="str">
        <f t="shared" si="13"/>
        <v>100000000|500000000</v>
      </c>
      <c r="AI61" s="46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151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1"/>
      <c r="AZ61" s="61"/>
      <c r="BA61" s="62"/>
      <c r="BI61" s="70"/>
      <c r="BJ61" s="70"/>
      <c r="BK61" s="70"/>
      <c r="BL61" s="70"/>
      <c r="BM61" s="70"/>
      <c r="BN61" s="70"/>
      <c r="BO61" s="70"/>
      <c r="BP61" s="70"/>
      <c r="BQ61" s="70"/>
      <c r="BR61" s="70"/>
      <c r="BS61" s="70"/>
      <c r="BT61" s="70">
        <v>1</v>
      </c>
    </row>
    <row r="62" s="25" customFormat="1" spans="1:72">
      <c r="A62" s="39">
        <v>2470006</v>
      </c>
      <c r="B62" s="39" t="s">
        <v>192</v>
      </c>
      <c r="C62" s="39" t="s">
        <v>176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6">
        <v>400000000</v>
      </c>
      <c r="S62" s="46">
        <v>0</v>
      </c>
      <c r="T62" s="39">
        <v>0</v>
      </c>
      <c r="U62" s="46">
        <v>400000000</v>
      </c>
      <c r="V62" s="46">
        <v>200000000</v>
      </c>
      <c r="W62" s="39">
        <v>47000</v>
      </c>
      <c r="X62" s="46">
        <v>20000000</v>
      </c>
      <c r="Y62" s="39">
        <v>1</v>
      </c>
      <c r="Z62" s="51">
        <v>0</v>
      </c>
      <c r="AA62" s="39">
        <v>0</v>
      </c>
      <c r="AB62" s="39">
        <v>0</v>
      </c>
      <c r="AC62" s="39">
        <v>0</v>
      </c>
      <c r="AD62" s="39"/>
      <c r="AE62" s="39" t="s">
        <v>177</v>
      </c>
      <c r="AF62" s="39">
        <v>0</v>
      </c>
      <c r="AG62" s="46" t="s">
        <v>158</v>
      </c>
      <c r="AH62" s="46" t="str">
        <f t="shared" si="13"/>
        <v>400000000|2000000000</v>
      </c>
      <c r="AI62" s="46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151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1"/>
      <c r="AZ62" s="61"/>
      <c r="BA62" s="62"/>
      <c r="BI62" s="70"/>
      <c r="BJ62" s="70"/>
      <c r="BK62" s="70"/>
      <c r="BL62" s="70"/>
      <c r="BM62" s="70"/>
      <c r="BN62" s="70"/>
      <c r="BO62" s="70"/>
      <c r="BP62" s="70"/>
      <c r="BQ62" s="70"/>
      <c r="BR62" s="70"/>
      <c r="BS62" s="70"/>
      <c r="BT62" s="70">
        <v>1</v>
      </c>
    </row>
    <row r="63" s="23" customFormat="1" spans="1:73">
      <c r="A63" s="37">
        <v>2150001</v>
      </c>
      <c r="B63" s="37" t="s">
        <v>193</v>
      </c>
      <c r="C63" s="37" t="s">
        <v>145</v>
      </c>
      <c r="D63" s="37">
        <v>215</v>
      </c>
      <c r="E63" s="37">
        <v>0</v>
      </c>
      <c r="F63" s="37">
        <v>0</v>
      </c>
      <c r="G63" s="37">
        <v>21500</v>
      </c>
      <c r="H63" s="37">
        <v>2</v>
      </c>
      <c r="I63" s="37">
        <v>1</v>
      </c>
      <c r="J63" s="37">
        <v>0</v>
      </c>
      <c r="K63" s="37">
        <v>0</v>
      </c>
      <c r="L63" s="37">
        <v>0</v>
      </c>
      <c r="M63" s="37">
        <v>3</v>
      </c>
      <c r="N63" s="37">
        <v>0</v>
      </c>
      <c r="O63" s="37">
        <v>0</v>
      </c>
      <c r="P63" s="37">
        <v>0</v>
      </c>
      <c r="Q63" s="37"/>
      <c r="R63" s="44">
        <v>0</v>
      </c>
      <c r="S63" s="44">
        <v>0</v>
      </c>
      <c r="T63" s="37">
        <v>0</v>
      </c>
      <c r="U63" s="44">
        <v>0</v>
      </c>
      <c r="V63" s="44">
        <v>10</v>
      </c>
      <c r="W63" s="37">
        <v>0</v>
      </c>
      <c r="X63" s="44">
        <v>10</v>
      </c>
      <c r="Y63" s="37">
        <v>0</v>
      </c>
      <c r="Z63" s="49">
        <v>0</v>
      </c>
      <c r="AA63" s="37">
        <v>0</v>
      </c>
      <c r="AB63" s="37">
        <v>0</v>
      </c>
      <c r="AC63" s="37">
        <v>0</v>
      </c>
      <c r="AD63" s="37"/>
      <c r="AE63" s="37"/>
      <c r="AF63" s="37"/>
      <c r="AG63" s="44"/>
      <c r="AH63" s="44"/>
      <c r="AI63" s="44"/>
      <c r="AJ63" s="37"/>
      <c r="AK63" s="37"/>
      <c r="AL63" s="37"/>
      <c r="AM63" s="37"/>
      <c r="AN63" s="37">
        <v>207</v>
      </c>
      <c r="AO63" s="37">
        <v>1</v>
      </c>
      <c r="AP63" s="37" t="s">
        <v>151</v>
      </c>
      <c r="AQ63" s="37"/>
      <c r="AR63" s="37"/>
      <c r="AS63" s="37"/>
      <c r="AT63" s="37"/>
      <c r="AU63" s="37">
        <v>100</v>
      </c>
      <c r="AV63" s="37"/>
      <c r="AW63" s="37"/>
      <c r="AX63" s="56">
        <v>100</v>
      </c>
      <c r="AY63" s="57"/>
      <c r="AZ63" s="57"/>
      <c r="BA63" s="5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23">
        <v>1</v>
      </c>
    </row>
    <row r="64" s="23" customFormat="1" spans="1:73">
      <c r="A64" s="37">
        <v>2160001</v>
      </c>
      <c r="B64" s="37" t="s">
        <v>194</v>
      </c>
      <c r="C64" s="37" t="s">
        <v>145</v>
      </c>
      <c r="D64" s="37">
        <v>216</v>
      </c>
      <c r="E64" s="37">
        <v>0</v>
      </c>
      <c r="F64" s="37">
        <v>0</v>
      </c>
      <c r="G64" s="37">
        <v>21600</v>
      </c>
      <c r="H64" s="37">
        <v>2</v>
      </c>
      <c r="I64" s="37">
        <v>1</v>
      </c>
      <c r="J64" s="37">
        <v>0</v>
      </c>
      <c r="K64" s="37">
        <v>0</v>
      </c>
      <c r="L64" s="37">
        <v>0</v>
      </c>
      <c r="M64" s="37">
        <v>3</v>
      </c>
      <c r="N64" s="37">
        <v>0</v>
      </c>
      <c r="O64" s="37">
        <v>0</v>
      </c>
      <c r="P64" s="37">
        <v>0</v>
      </c>
      <c r="Q64" s="37"/>
      <c r="R64" s="44">
        <v>0</v>
      </c>
      <c r="S64" s="44">
        <v>0</v>
      </c>
      <c r="T64" s="37">
        <v>0</v>
      </c>
      <c r="U64" s="44">
        <v>0</v>
      </c>
      <c r="V64" s="44">
        <v>10</v>
      </c>
      <c r="W64" s="37">
        <v>0</v>
      </c>
      <c r="X64" s="44">
        <v>10</v>
      </c>
      <c r="Y64" s="37">
        <v>0</v>
      </c>
      <c r="Z64" s="49">
        <v>0</v>
      </c>
      <c r="AA64" s="37">
        <v>0</v>
      </c>
      <c r="AB64" s="37">
        <v>0</v>
      </c>
      <c r="AC64" s="37">
        <v>0</v>
      </c>
      <c r="AD64" s="37"/>
      <c r="AE64" s="37"/>
      <c r="AF64" s="37"/>
      <c r="AG64" s="44"/>
      <c r="AH64" s="44"/>
      <c r="AI64" s="44"/>
      <c r="AJ64" s="37"/>
      <c r="AK64" s="37"/>
      <c r="AL64" s="37"/>
      <c r="AM64" s="37"/>
      <c r="AN64" s="37">
        <v>207</v>
      </c>
      <c r="AO64" s="37">
        <v>1</v>
      </c>
      <c r="AP64" s="37" t="s">
        <v>151</v>
      </c>
      <c r="AQ64" s="37"/>
      <c r="AR64" s="37"/>
      <c r="AS64" s="37"/>
      <c r="AT64" s="37"/>
      <c r="AU64" s="37">
        <v>100</v>
      </c>
      <c r="AV64" s="37"/>
      <c r="AW64" s="37"/>
      <c r="AX64" s="56">
        <v>100</v>
      </c>
      <c r="AY64" s="57"/>
      <c r="AZ64" s="57"/>
      <c r="BA64" s="5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/>
      <c r="BU64" s="23">
        <v>1</v>
      </c>
    </row>
    <row r="65" s="23" customFormat="1" spans="1:73">
      <c r="A65" s="37">
        <v>2170001</v>
      </c>
      <c r="B65" s="37" t="s">
        <v>195</v>
      </c>
      <c r="C65" s="37" t="s">
        <v>145</v>
      </c>
      <c r="D65" s="37">
        <v>217</v>
      </c>
      <c r="E65" s="37">
        <v>0</v>
      </c>
      <c r="F65" s="37">
        <v>0</v>
      </c>
      <c r="G65" s="37">
        <v>21700</v>
      </c>
      <c r="H65" s="37">
        <v>2</v>
      </c>
      <c r="I65" s="37">
        <v>1</v>
      </c>
      <c r="J65" s="37">
        <v>0</v>
      </c>
      <c r="K65" s="37">
        <v>0</v>
      </c>
      <c r="L65" s="37">
        <v>0</v>
      </c>
      <c r="M65" s="37">
        <v>3</v>
      </c>
      <c r="N65" s="37">
        <v>0</v>
      </c>
      <c r="O65" s="37">
        <v>0</v>
      </c>
      <c r="P65" s="37">
        <v>0</v>
      </c>
      <c r="Q65" s="37"/>
      <c r="R65" s="44">
        <v>0</v>
      </c>
      <c r="S65" s="44">
        <v>0</v>
      </c>
      <c r="T65" s="37">
        <v>0</v>
      </c>
      <c r="U65" s="44">
        <v>0</v>
      </c>
      <c r="V65" s="44">
        <v>10</v>
      </c>
      <c r="W65" s="37">
        <v>0</v>
      </c>
      <c r="X65" s="44">
        <v>10</v>
      </c>
      <c r="Y65" s="37">
        <v>0</v>
      </c>
      <c r="Z65" s="49">
        <v>0</v>
      </c>
      <c r="AA65" s="37">
        <v>0</v>
      </c>
      <c r="AB65" s="37">
        <v>0</v>
      </c>
      <c r="AC65" s="37">
        <v>0</v>
      </c>
      <c r="AD65" s="37"/>
      <c r="AE65" s="37"/>
      <c r="AF65" s="37"/>
      <c r="AG65" s="44"/>
      <c r="AH65" s="44"/>
      <c r="AI65" s="44"/>
      <c r="AJ65" s="37"/>
      <c r="AK65" s="37"/>
      <c r="AL65" s="37"/>
      <c r="AM65" s="37"/>
      <c r="AN65" s="37">
        <v>207</v>
      </c>
      <c r="AO65" s="37">
        <v>1</v>
      </c>
      <c r="AP65" s="37" t="s">
        <v>151</v>
      </c>
      <c r="AQ65" s="37"/>
      <c r="AR65" s="37"/>
      <c r="AS65" s="37"/>
      <c r="AT65" s="37"/>
      <c r="AU65" s="37">
        <v>100</v>
      </c>
      <c r="AV65" s="37"/>
      <c r="AW65" s="37"/>
      <c r="AX65" s="56">
        <v>100</v>
      </c>
      <c r="AY65" s="57"/>
      <c r="AZ65" s="57"/>
      <c r="BA65" s="5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23">
        <v>1</v>
      </c>
    </row>
    <row r="66" s="23" customFormat="1" spans="1:73">
      <c r="A66" s="37">
        <v>2180001</v>
      </c>
      <c r="B66" s="37" t="s">
        <v>196</v>
      </c>
      <c r="C66" s="37" t="s">
        <v>145</v>
      </c>
      <c r="D66" s="37">
        <v>218</v>
      </c>
      <c r="E66" s="37">
        <v>0</v>
      </c>
      <c r="F66" s="37">
        <v>0</v>
      </c>
      <c r="G66" s="37">
        <v>21800</v>
      </c>
      <c r="H66" s="37">
        <v>2</v>
      </c>
      <c r="I66" s="37">
        <v>1</v>
      </c>
      <c r="J66" s="37">
        <v>0</v>
      </c>
      <c r="K66" s="37">
        <v>0</v>
      </c>
      <c r="L66" s="37">
        <v>0</v>
      </c>
      <c r="M66" s="37">
        <v>3</v>
      </c>
      <c r="N66" s="37">
        <v>0</v>
      </c>
      <c r="O66" s="37">
        <v>0</v>
      </c>
      <c r="P66" s="37">
        <v>0</v>
      </c>
      <c r="Q66" s="37"/>
      <c r="R66" s="44">
        <v>0</v>
      </c>
      <c r="S66" s="44">
        <v>0</v>
      </c>
      <c r="T66" s="37">
        <v>0</v>
      </c>
      <c r="U66" s="44">
        <v>0</v>
      </c>
      <c r="V66" s="44">
        <v>10</v>
      </c>
      <c r="W66" s="37">
        <v>0</v>
      </c>
      <c r="X66" s="44">
        <v>10</v>
      </c>
      <c r="Y66" s="37">
        <v>0</v>
      </c>
      <c r="Z66" s="49">
        <v>0</v>
      </c>
      <c r="AA66" s="37">
        <v>0</v>
      </c>
      <c r="AB66" s="37">
        <v>0</v>
      </c>
      <c r="AC66" s="37">
        <v>0</v>
      </c>
      <c r="AD66" s="37"/>
      <c r="AE66" s="37"/>
      <c r="AF66" s="37"/>
      <c r="AG66" s="44"/>
      <c r="AH66" s="44"/>
      <c r="AI66" s="44"/>
      <c r="AJ66" s="37"/>
      <c r="AK66" s="37"/>
      <c r="AL66" s="37"/>
      <c r="AM66" s="37"/>
      <c r="AN66" s="37">
        <v>207</v>
      </c>
      <c r="AO66" s="37">
        <v>1</v>
      </c>
      <c r="AP66" s="37" t="s">
        <v>151</v>
      </c>
      <c r="AQ66" s="37"/>
      <c r="AR66" s="37"/>
      <c r="AS66" s="37"/>
      <c r="AT66" s="37"/>
      <c r="AU66" s="37">
        <v>100</v>
      </c>
      <c r="AV66" s="37"/>
      <c r="AW66" s="37"/>
      <c r="AX66" s="56">
        <v>100</v>
      </c>
      <c r="AY66" s="57"/>
      <c r="AZ66" s="57"/>
      <c r="BA66" s="58"/>
      <c r="BI66" s="68"/>
      <c r="BJ66" s="68"/>
      <c r="BK66" s="68"/>
      <c r="BL66" s="68"/>
      <c r="BM66" s="68"/>
      <c r="BN66" s="68"/>
      <c r="BO66" s="68"/>
      <c r="BP66" s="68"/>
      <c r="BQ66" s="68"/>
      <c r="BR66" s="68"/>
      <c r="BS66" s="68"/>
      <c r="BT66" s="68"/>
      <c r="BU66" s="23">
        <v>1</v>
      </c>
    </row>
    <row r="67" s="27" customFormat="1" spans="1:72">
      <c r="A67" s="73">
        <v>8070001</v>
      </c>
      <c r="B67" s="73" t="s">
        <v>197</v>
      </c>
      <c r="C67" s="73" t="s">
        <v>198</v>
      </c>
      <c r="D67" s="73">
        <v>807</v>
      </c>
      <c r="E67" s="73">
        <v>0</v>
      </c>
      <c r="F67" s="73">
        <v>0</v>
      </c>
      <c r="G67" s="73">
        <v>20700</v>
      </c>
      <c r="H67" s="73">
        <v>2</v>
      </c>
      <c r="I67" s="73">
        <v>1</v>
      </c>
      <c r="J67" s="73">
        <v>0</v>
      </c>
      <c r="K67" s="73">
        <v>0</v>
      </c>
      <c r="L67" s="73">
        <v>0</v>
      </c>
      <c r="M67" s="73">
        <v>3</v>
      </c>
      <c r="N67" s="73">
        <v>0</v>
      </c>
      <c r="O67" s="73">
        <v>0</v>
      </c>
      <c r="P67" s="73">
        <v>0</v>
      </c>
      <c r="Q67" s="73"/>
      <c r="R67" s="81">
        <v>1000</v>
      </c>
      <c r="S67" s="81">
        <v>0</v>
      </c>
      <c r="T67" s="73">
        <v>0</v>
      </c>
      <c r="U67" s="81">
        <v>0</v>
      </c>
      <c r="V67" s="81">
        <v>10</v>
      </c>
      <c r="W67" s="73">
        <v>46000</v>
      </c>
      <c r="X67" s="81">
        <v>10</v>
      </c>
      <c r="Y67" s="73">
        <v>0</v>
      </c>
      <c r="Z67" s="87">
        <v>0</v>
      </c>
      <c r="AA67" s="73">
        <v>0</v>
      </c>
      <c r="AB67" s="73">
        <v>0</v>
      </c>
      <c r="AC67" s="73" t="s">
        <v>148</v>
      </c>
      <c r="AD67" s="73"/>
      <c r="AE67" s="73"/>
      <c r="AF67" s="73">
        <v>0</v>
      </c>
      <c r="AG67" s="81" t="s">
        <v>150</v>
      </c>
      <c r="AH67" s="81" t="s">
        <v>199</v>
      </c>
      <c r="AI67" s="81" t="s">
        <v>200</v>
      </c>
      <c r="AJ67" s="73">
        <v>0</v>
      </c>
      <c r="AK67" s="73">
        <v>0</v>
      </c>
      <c r="AL67" s="73">
        <v>1</v>
      </c>
      <c r="AM67" s="73"/>
      <c r="AN67" s="37">
        <v>207</v>
      </c>
      <c r="AO67" s="73">
        <v>1</v>
      </c>
      <c r="AP67" s="73" t="s">
        <v>151</v>
      </c>
      <c r="AQ67" s="73">
        <v>0</v>
      </c>
      <c r="AR67" s="73">
        <v>0</v>
      </c>
      <c r="AS67" s="73">
        <v>0</v>
      </c>
      <c r="AT67" s="73">
        <v>1</v>
      </c>
      <c r="AU67" s="73">
        <v>100</v>
      </c>
      <c r="AV67" s="73">
        <v>1</v>
      </c>
      <c r="AW67" s="73">
        <v>0</v>
      </c>
      <c r="AX67" s="93">
        <v>100</v>
      </c>
      <c r="AY67" s="94"/>
      <c r="AZ67" s="94"/>
      <c r="BA67" s="95"/>
      <c r="BI67" s="104"/>
      <c r="BJ67" s="104"/>
      <c r="BK67" s="104"/>
      <c r="BL67" s="104"/>
      <c r="BM67" s="104"/>
      <c r="BN67" s="104"/>
      <c r="BO67" s="104"/>
      <c r="BP67" s="104"/>
      <c r="BQ67" s="104"/>
      <c r="BR67" s="104"/>
      <c r="BS67" s="104"/>
      <c r="BT67" s="104"/>
    </row>
    <row r="68" s="27" customFormat="1" spans="1:72">
      <c r="A68" s="73">
        <v>8080001</v>
      </c>
      <c r="B68" s="73" t="s">
        <v>178</v>
      </c>
      <c r="C68" s="73" t="s">
        <v>198</v>
      </c>
      <c r="D68" s="73">
        <v>808</v>
      </c>
      <c r="E68" s="73">
        <v>0</v>
      </c>
      <c r="F68" s="73">
        <v>0</v>
      </c>
      <c r="G68" s="73">
        <v>20900</v>
      </c>
      <c r="H68" s="73">
        <v>2</v>
      </c>
      <c r="I68" s="73">
        <v>1</v>
      </c>
      <c r="J68" s="73">
        <v>0</v>
      </c>
      <c r="K68" s="73">
        <v>0</v>
      </c>
      <c r="L68" s="73">
        <v>0</v>
      </c>
      <c r="M68" s="73">
        <v>3</v>
      </c>
      <c r="N68" s="73">
        <v>0</v>
      </c>
      <c r="O68" s="73">
        <v>0</v>
      </c>
      <c r="P68" s="73">
        <v>0</v>
      </c>
      <c r="Q68" s="73"/>
      <c r="R68" s="81">
        <v>1000</v>
      </c>
      <c r="S68" s="81">
        <v>0</v>
      </c>
      <c r="T68" s="73">
        <v>0</v>
      </c>
      <c r="U68" s="81">
        <v>0</v>
      </c>
      <c r="V68" s="81">
        <v>10</v>
      </c>
      <c r="W68" s="73">
        <v>46000</v>
      </c>
      <c r="X68" s="81">
        <v>10</v>
      </c>
      <c r="Y68" s="73">
        <v>0</v>
      </c>
      <c r="Z68" s="87">
        <v>0</v>
      </c>
      <c r="AA68" s="73">
        <v>0</v>
      </c>
      <c r="AB68" s="73">
        <v>0</v>
      </c>
      <c r="AC68" s="73" t="s">
        <v>148</v>
      </c>
      <c r="AD68" s="73"/>
      <c r="AE68" s="73"/>
      <c r="AF68" s="73">
        <v>0</v>
      </c>
      <c r="AG68" s="81" t="s">
        <v>150</v>
      </c>
      <c r="AH68" s="81" t="s">
        <v>199</v>
      </c>
      <c r="AI68" s="81" t="s">
        <v>200</v>
      </c>
      <c r="AJ68" s="73">
        <v>0</v>
      </c>
      <c r="AK68" s="73">
        <v>0</v>
      </c>
      <c r="AL68" s="73">
        <v>1</v>
      </c>
      <c r="AM68" s="73"/>
      <c r="AN68" s="37">
        <v>207</v>
      </c>
      <c r="AO68" s="73">
        <v>1</v>
      </c>
      <c r="AP68" s="73" t="s">
        <v>151</v>
      </c>
      <c r="AQ68" s="73">
        <v>0</v>
      </c>
      <c r="AR68" s="73">
        <v>0</v>
      </c>
      <c r="AS68" s="73">
        <v>0</v>
      </c>
      <c r="AT68" s="73">
        <v>1</v>
      </c>
      <c r="AU68" s="73">
        <v>100</v>
      </c>
      <c r="AV68" s="73">
        <v>1</v>
      </c>
      <c r="AW68" s="73">
        <v>0</v>
      </c>
      <c r="AX68" s="93">
        <v>100</v>
      </c>
      <c r="AY68" s="94"/>
      <c r="AZ68" s="94"/>
      <c r="BA68" s="95"/>
      <c r="BI68" s="104"/>
      <c r="BJ68" s="104"/>
      <c r="BK68" s="104"/>
      <c r="BL68" s="104"/>
      <c r="BM68" s="104"/>
      <c r="BN68" s="104"/>
      <c r="BO68" s="104"/>
      <c r="BP68" s="104"/>
      <c r="BQ68" s="104"/>
      <c r="BR68" s="104"/>
      <c r="BS68" s="104"/>
      <c r="BT68" s="104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8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6">
        <v>100</v>
      </c>
      <c r="AY69" s="65"/>
      <c r="AZ69" s="65"/>
      <c r="BA69" s="97"/>
      <c r="BG69" s="65">
        <f t="shared" ref="BG69:BG72" si="17">R69/100</f>
        <v>10000</v>
      </c>
      <c r="BH69" s="65">
        <f t="shared" ref="BH69:BH72" si="18">BG69*10</f>
        <v>100000</v>
      </c>
      <c r="BI69" s="65">
        <v>100</v>
      </c>
      <c r="BJ69" s="65">
        <v>100</v>
      </c>
      <c r="BK69" s="65">
        <v>250</v>
      </c>
      <c r="BL69" s="105" t="s">
        <v>203</v>
      </c>
      <c r="BM69" s="65">
        <v>10</v>
      </c>
      <c r="BN69" s="65">
        <v>0</v>
      </c>
      <c r="BO69" s="65">
        <f t="shared" ref="BO69:BO72" si="19">BK69*0.5</f>
        <v>125</v>
      </c>
      <c r="BP69" s="65">
        <v>10</v>
      </c>
      <c r="BQ69" s="65">
        <v>0</v>
      </c>
      <c r="BR69" s="65">
        <v>1200</v>
      </c>
      <c r="BS69" s="65">
        <v>800</v>
      </c>
      <c r="BT69" s="106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8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6">
        <v>100</v>
      </c>
      <c r="AY70" s="65"/>
      <c r="AZ70" s="65"/>
      <c r="BA70" s="97"/>
      <c r="BG70" s="65">
        <f t="shared" si="17"/>
        <v>100000</v>
      </c>
      <c r="BH70" s="65">
        <f t="shared" si="18"/>
        <v>1000000</v>
      </c>
      <c r="BI70" s="65">
        <v>100</v>
      </c>
      <c r="BJ70" s="65">
        <v>100</v>
      </c>
      <c r="BK70" s="65">
        <v>250</v>
      </c>
      <c r="BL70" s="105" t="s">
        <v>203</v>
      </c>
      <c r="BM70" s="65">
        <v>10</v>
      </c>
      <c r="BN70" s="65">
        <v>0</v>
      </c>
      <c r="BO70" s="65">
        <f t="shared" si="19"/>
        <v>125</v>
      </c>
      <c r="BP70" s="65">
        <v>10</v>
      </c>
      <c r="BQ70" s="65">
        <v>0</v>
      </c>
      <c r="BR70" s="65">
        <v>1200</v>
      </c>
      <c r="BS70" s="65">
        <v>800</v>
      </c>
      <c r="BT70" s="106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8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6">
        <v>100</v>
      </c>
      <c r="AY71" s="65"/>
      <c r="AZ71" s="65"/>
      <c r="BA71" s="97"/>
      <c r="BG71" s="65">
        <f t="shared" si="17"/>
        <v>1000000</v>
      </c>
      <c r="BH71" s="65">
        <f t="shared" si="18"/>
        <v>10000000</v>
      </c>
      <c r="BI71" s="65">
        <v>100</v>
      </c>
      <c r="BJ71" s="65">
        <v>100</v>
      </c>
      <c r="BK71" s="65">
        <v>250</v>
      </c>
      <c r="BL71" s="105" t="s">
        <v>203</v>
      </c>
      <c r="BM71" s="65">
        <v>10</v>
      </c>
      <c r="BN71" s="65">
        <v>0</v>
      </c>
      <c r="BO71" s="107">
        <f t="shared" si="19"/>
        <v>125</v>
      </c>
      <c r="BP71" s="65">
        <v>10</v>
      </c>
      <c r="BQ71" s="65">
        <v>0</v>
      </c>
      <c r="BR71" s="65">
        <v>1200</v>
      </c>
      <c r="BS71" s="65">
        <v>800</v>
      </c>
      <c r="BT71" s="106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8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6">
        <v>100</v>
      </c>
      <c r="AY72" s="65"/>
      <c r="AZ72" s="65"/>
      <c r="BA72" s="97"/>
      <c r="BG72" s="65">
        <f t="shared" si="17"/>
        <v>10000000</v>
      </c>
      <c r="BH72" s="65">
        <f t="shared" si="18"/>
        <v>100000000</v>
      </c>
      <c r="BI72" s="65">
        <v>100</v>
      </c>
      <c r="BJ72" s="65">
        <v>100</v>
      </c>
      <c r="BK72" s="65">
        <v>250</v>
      </c>
      <c r="BL72" s="105" t="s">
        <v>203</v>
      </c>
      <c r="BM72" s="65">
        <v>10</v>
      </c>
      <c r="BN72" s="65">
        <v>0</v>
      </c>
      <c r="BO72" s="107">
        <f t="shared" si="19"/>
        <v>125</v>
      </c>
      <c r="BP72" s="65">
        <v>10</v>
      </c>
      <c r="BQ72" s="65">
        <v>0</v>
      </c>
      <c r="BR72" s="65">
        <v>1200</v>
      </c>
      <c r="BS72" s="65">
        <v>800</v>
      </c>
      <c r="BT72" s="106"/>
    </row>
    <row r="73" s="24" customFormat="1" spans="1:72">
      <c r="A73" s="38">
        <v>5210001</v>
      </c>
      <c r="B73" s="38" t="s">
        <v>207</v>
      </c>
      <c r="C73" s="38" t="s">
        <v>147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1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5">
        <v>1000</v>
      </c>
      <c r="S73" s="45">
        <v>0</v>
      </c>
      <c r="T73" s="38">
        <v>0</v>
      </c>
      <c r="U73" s="45">
        <v>1000</v>
      </c>
      <c r="V73" s="45">
        <v>1000</v>
      </c>
      <c r="W73" s="38">
        <v>47000</v>
      </c>
      <c r="X73" s="45">
        <v>1000</v>
      </c>
      <c r="Y73" s="38">
        <v>1</v>
      </c>
      <c r="Z73" s="50">
        <v>0</v>
      </c>
      <c r="AA73" s="38">
        <v>0</v>
      </c>
      <c r="AB73" s="38">
        <v>0</v>
      </c>
      <c r="AC73" s="38" t="s">
        <v>208</v>
      </c>
      <c r="AD73" s="38" t="s">
        <v>208</v>
      </c>
      <c r="AE73" s="38"/>
      <c r="AF73" s="38">
        <v>0</v>
      </c>
      <c r="AG73" s="45" t="s">
        <v>209</v>
      </c>
      <c r="AH73" s="45" t="s">
        <v>199</v>
      </c>
      <c r="AI73" s="45" t="s">
        <v>200</v>
      </c>
      <c r="AJ73" s="38">
        <v>0</v>
      </c>
      <c r="AK73" s="38">
        <v>0</v>
      </c>
      <c r="AL73" s="38">
        <v>1</v>
      </c>
      <c r="AM73" s="38"/>
      <c r="AN73" s="91">
        <v>521</v>
      </c>
      <c r="AO73" s="38">
        <v>1</v>
      </c>
      <c r="AP73" s="38" t="s">
        <v>151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8">
        <v>100</v>
      </c>
      <c r="AY73" s="59"/>
      <c r="AZ73" s="59"/>
      <c r="BA73" s="60"/>
      <c r="BD73" s="38" t="s">
        <v>208</v>
      </c>
      <c r="BI73" s="69"/>
      <c r="BJ73" s="69"/>
      <c r="BK73" s="69"/>
      <c r="BL73" s="69"/>
      <c r="BM73" s="69"/>
      <c r="BN73" s="69"/>
      <c r="BO73" s="69"/>
      <c r="BP73" s="69"/>
      <c r="BQ73" s="69"/>
      <c r="BR73" s="69"/>
      <c r="BS73" s="69"/>
      <c r="BT73" s="69"/>
    </row>
    <row r="74" s="24" customFormat="1" spans="1:72">
      <c r="A74" s="38">
        <v>5210002</v>
      </c>
      <c r="B74" s="38" t="s">
        <v>207</v>
      </c>
      <c r="C74" s="38" t="s">
        <v>210</v>
      </c>
      <c r="D74" s="38">
        <v>521</v>
      </c>
      <c r="E74" s="38">
        <v>0</v>
      </c>
      <c r="F74" s="38">
        <v>0</v>
      </c>
      <c r="G74" s="38">
        <v>52100</v>
      </c>
      <c r="H74" s="38">
        <v>2</v>
      </c>
      <c r="I74" s="38">
        <v>2</v>
      </c>
      <c r="J74" s="38">
        <v>0</v>
      </c>
      <c r="K74" s="38">
        <v>0</v>
      </c>
      <c r="L74" s="38">
        <v>0</v>
      </c>
      <c r="M74" s="38">
        <v>3</v>
      </c>
      <c r="N74" s="38">
        <v>0</v>
      </c>
      <c r="O74" s="38">
        <v>0</v>
      </c>
      <c r="P74" s="38">
        <v>0</v>
      </c>
      <c r="Q74" s="38">
        <v>44001</v>
      </c>
      <c r="R74" s="45">
        <v>3000</v>
      </c>
      <c r="S74" s="45">
        <v>0</v>
      </c>
      <c r="T74" s="38">
        <v>0</v>
      </c>
      <c r="U74" s="45">
        <v>3000</v>
      </c>
      <c r="V74" s="45">
        <v>3000</v>
      </c>
      <c r="W74" s="38">
        <v>47000</v>
      </c>
      <c r="X74" s="45">
        <v>3000</v>
      </c>
      <c r="Y74" s="38">
        <v>1</v>
      </c>
      <c r="Z74" s="50">
        <v>0</v>
      </c>
      <c r="AA74" s="38">
        <v>0</v>
      </c>
      <c r="AB74" s="38">
        <v>0</v>
      </c>
      <c r="AC74" s="38" t="s">
        <v>211</v>
      </c>
      <c r="AD74" s="38" t="s">
        <v>211</v>
      </c>
      <c r="AE74" s="38"/>
      <c r="AF74" s="38">
        <v>0</v>
      </c>
      <c r="AG74" s="45" t="s">
        <v>209</v>
      </c>
      <c r="AH74" s="45" t="s">
        <v>212</v>
      </c>
      <c r="AI74" s="45" t="s">
        <v>213</v>
      </c>
      <c r="AJ74" s="38">
        <v>0</v>
      </c>
      <c r="AK74" s="38">
        <v>0</v>
      </c>
      <c r="AL74" s="38">
        <v>1</v>
      </c>
      <c r="AM74" s="38"/>
      <c r="AN74" s="91">
        <v>521</v>
      </c>
      <c r="AO74" s="38">
        <v>1</v>
      </c>
      <c r="AP74" s="38" t="s">
        <v>151</v>
      </c>
      <c r="AQ74" s="38">
        <v>0</v>
      </c>
      <c r="AR74" s="38">
        <v>0</v>
      </c>
      <c r="AS74" s="38">
        <v>0</v>
      </c>
      <c r="AT74" s="38">
        <v>1</v>
      </c>
      <c r="AU74" s="38">
        <v>100</v>
      </c>
      <c r="AV74" s="38">
        <v>0</v>
      </c>
      <c r="AW74" s="38">
        <v>0</v>
      </c>
      <c r="AX74" s="98">
        <v>100</v>
      </c>
      <c r="AY74" s="59"/>
      <c r="AZ74" s="59"/>
      <c r="BA74" s="60"/>
      <c r="BD74" s="38" t="s">
        <v>211</v>
      </c>
      <c r="BI74" s="69"/>
      <c r="BJ74" s="69"/>
      <c r="BK74" s="69"/>
      <c r="BL74" s="69"/>
      <c r="BM74" s="69"/>
      <c r="BN74" s="69"/>
      <c r="BO74" s="69"/>
      <c r="BP74" s="69"/>
      <c r="BQ74" s="69"/>
      <c r="BR74" s="69"/>
      <c r="BS74" s="69"/>
      <c r="BT74" s="69"/>
    </row>
    <row r="75" s="24" customFormat="1" spans="1:72">
      <c r="A75" s="38">
        <v>5210003</v>
      </c>
      <c r="B75" s="38" t="s">
        <v>207</v>
      </c>
      <c r="C75" s="38" t="s">
        <v>152</v>
      </c>
      <c r="D75" s="38">
        <v>521</v>
      </c>
      <c r="E75" s="38">
        <v>0</v>
      </c>
      <c r="F75" s="38">
        <v>0</v>
      </c>
      <c r="G75" s="38">
        <v>52100</v>
      </c>
      <c r="H75" s="38">
        <v>2</v>
      </c>
      <c r="I75" s="38">
        <v>3</v>
      </c>
      <c r="J75" s="38">
        <v>0</v>
      </c>
      <c r="K75" s="38">
        <v>0</v>
      </c>
      <c r="L75" s="38">
        <v>0</v>
      </c>
      <c r="M75" s="38">
        <v>3</v>
      </c>
      <c r="N75" s="38">
        <v>0</v>
      </c>
      <c r="O75" s="38">
        <v>0</v>
      </c>
      <c r="P75" s="38">
        <v>0</v>
      </c>
      <c r="Q75" s="38">
        <v>44001</v>
      </c>
      <c r="R75" s="45">
        <v>10000</v>
      </c>
      <c r="S75" s="45">
        <v>0</v>
      </c>
      <c r="T75" s="38">
        <v>0</v>
      </c>
      <c r="U75" s="45">
        <v>10000</v>
      </c>
      <c r="V75" s="45">
        <v>10000</v>
      </c>
      <c r="W75" s="38">
        <v>47000</v>
      </c>
      <c r="X75" s="45">
        <v>10000</v>
      </c>
      <c r="Y75" s="38">
        <v>1</v>
      </c>
      <c r="Z75" s="50">
        <v>0</v>
      </c>
      <c r="AA75" s="38">
        <v>0</v>
      </c>
      <c r="AB75" s="38">
        <v>0</v>
      </c>
      <c r="AC75" s="38" t="s">
        <v>214</v>
      </c>
      <c r="AD75" s="38" t="s">
        <v>214</v>
      </c>
      <c r="AE75" s="38"/>
      <c r="AF75" s="38">
        <v>0</v>
      </c>
      <c r="AG75" s="45" t="s">
        <v>209</v>
      </c>
      <c r="AH75" s="45" t="s">
        <v>215</v>
      </c>
      <c r="AI75" s="45" t="s">
        <v>216</v>
      </c>
      <c r="AJ75" s="38">
        <v>0</v>
      </c>
      <c r="AK75" s="38">
        <v>0</v>
      </c>
      <c r="AL75" s="38">
        <v>1</v>
      </c>
      <c r="AM75" s="38"/>
      <c r="AN75" s="91">
        <v>521</v>
      </c>
      <c r="AO75" s="38">
        <v>1</v>
      </c>
      <c r="AP75" s="38" t="s">
        <v>151</v>
      </c>
      <c r="AQ75" s="38">
        <v>0</v>
      </c>
      <c r="AR75" s="38">
        <v>0</v>
      </c>
      <c r="AS75" s="38">
        <v>0</v>
      </c>
      <c r="AT75" s="38">
        <v>1</v>
      </c>
      <c r="AU75" s="38">
        <v>100</v>
      </c>
      <c r="AV75" s="38">
        <v>0</v>
      </c>
      <c r="AW75" s="38">
        <v>0</v>
      </c>
      <c r="AX75" s="98">
        <v>100</v>
      </c>
      <c r="AY75" s="59"/>
      <c r="AZ75" s="59"/>
      <c r="BA75" s="60"/>
      <c r="BD75" s="38" t="s">
        <v>214</v>
      </c>
      <c r="BI75" s="69"/>
      <c r="BJ75" s="69"/>
      <c r="BK75" s="69"/>
      <c r="BL75" s="69"/>
      <c r="BM75" s="69"/>
      <c r="BN75" s="69"/>
      <c r="BO75" s="69"/>
      <c r="BP75" s="69"/>
      <c r="BQ75" s="69"/>
      <c r="BR75" s="69"/>
      <c r="BS75" s="69"/>
      <c r="BT75" s="69"/>
    </row>
    <row r="76" s="24" customFormat="1" spans="1:72">
      <c r="A76" s="38">
        <v>5210004</v>
      </c>
      <c r="B76" s="38" t="s">
        <v>207</v>
      </c>
      <c r="C76" s="38" t="s">
        <v>155</v>
      </c>
      <c r="D76" s="38">
        <v>521</v>
      </c>
      <c r="E76" s="38">
        <v>0</v>
      </c>
      <c r="F76" s="38">
        <v>0</v>
      </c>
      <c r="G76" s="38">
        <v>52100</v>
      </c>
      <c r="H76" s="38">
        <v>2</v>
      </c>
      <c r="I76" s="38">
        <v>4</v>
      </c>
      <c r="J76" s="38">
        <v>0</v>
      </c>
      <c r="K76" s="38">
        <v>0</v>
      </c>
      <c r="L76" s="38">
        <v>0</v>
      </c>
      <c r="M76" s="38">
        <v>3</v>
      </c>
      <c r="N76" s="38">
        <v>0</v>
      </c>
      <c r="O76" s="38">
        <v>0</v>
      </c>
      <c r="P76" s="38">
        <v>0</v>
      </c>
      <c r="Q76" s="38">
        <v>44001</v>
      </c>
      <c r="R76" s="45">
        <v>20000</v>
      </c>
      <c r="S76" s="45">
        <v>0</v>
      </c>
      <c r="T76" s="38">
        <v>0</v>
      </c>
      <c r="U76" s="45">
        <v>20000</v>
      </c>
      <c r="V76" s="45">
        <v>20000</v>
      </c>
      <c r="W76" s="38">
        <v>47000</v>
      </c>
      <c r="X76" s="45">
        <v>20000</v>
      </c>
      <c r="Y76" s="38">
        <v>1</v>
      </c>
      <c r="Z76" s="50">
        <v>0</v>
      </c>
      <c r="AA76" s="38">
        <v>0</v>
      </c>
      <c r="AB76" s="38">
        <v>0</v>
      </c>
      <c r="AC76" s="38" t="s">
        <v>217</v>
      </c>
      <c r="AD76" s="38" t="s">
        <v>217</v>
      </c>
      <c r="AE76" s="38"/>
      <c r="AF76" s="38">
        <v>0</v>
      </c>
      <c r="AG76" s="45" t="s">
        <v>209</v>
      </c>
      <c r="AH76" s="45" t="s">
        <v>218</v>
      </c>
      <c r="AI76" s="45" t="s">
        <v>216</v>
      </c>
      <c r="AJ76" s="38">
        <v>0</v>
      </c>
      <c r="AK76" s="38">
        <v>0</v>
      </c>
      <c r="AL76" s="38">
        <v>1</v>
      </c>
      <c r="AM76" s="38"/>
      <c r="AN76" s="91">
        <v>521</v>
      </c>
      <c r="AO76" s="38">
        <v>1</v>
      </c>
      <c r="AP76" s="38" t="s">
        <v>151</v>
      </c>
      <c r="AQ76" s="38">
        <v>0</v>
      </c>
      <c r="AR76" s="38">
        <v>0</v>
      </c>
      <c r="AS76" s="38">
        <v>0</v>
      </c>
      <c r="AT76" s="38">
        <v>1</v>
      </c>
      <c r="AU76" s="38">
        <v>100</v>
      </c>
      <c r="AV76" s="38">
        <v>0</v>
      </c>
      <c r="AW76" s="38">
        <v>0</v>
      </c>
      <c r="AX76" s="98">
        <v>100</v>
      </c>
      <c r="AY76" s="59"/>
      <c r="AZ76" s="59"/>
      <c r="BA76" s="60"/>
      <c r="BD76" s="38" t="s">
        <v>217</v>
      </c>
      <c r="BI76" s="69"/>
      <c r="BJ76" s="69"/>
      <c r="BK76" s="69"/>
      <c r="BL76" s="69"/>
      <c r="BM76" s="69"/>
      <c r="BN76" s="69"/>
      <c r="BO76" s="69"/>
      <c r="BP76" s="69"/>
      <c r="BQ76" s="69"/>
      <c r="BR76" s="69"/>
      <c r="BS76" s="69"/>
      <c r="BT76" s="69"/>
    </row>
    <row r="77" s="24" customFormat="1" spans="1:72">
      <c r="A77" s="38">
        <v>5210005</v>
      </c>
      <c r="B77" s="38" t="s">
        <v>207</v>
      </c>
      <c r="C77" s="38" t="s">
        <v>219</v>
      </c>
      <c r="D77" s="38">
        <v>521</v>
      </c>
      <c r="E77" s="38">
        <v>0</v>
      </c>
      <c r="F77" s="38">
        <v>0</v>
      </c>
      <c r="G77" s="38">
        <v>52100</v>
      </c>
      <c r="H77" s="38">
        <v>2</v>
      </c>
      <c r="I77" s="38">
        <v>5</v>
      </c>
      <c r="J77" s="38">
        <v>0</v>
      </c>
      <c r="K77" s="38">
        <v>0</v>
      </c>
      <c r="L77" s="38">
        <v>0</v>
      </c>
      <c r="M77" s="38">
        <v>3</v>
      </c>
      <c r="N77" s="38">
        <v>0</v>
      </c>
      <c r="O77" s="38">
        <v>0</v>
      </c>
      <c r="P77" s="38">
        <v>0</v>
      </c>
      <c r="Q77" s="38">
        <v>44001</v>
      </c>
      <c r="R77" s="45">
        <v>50000</v>
      </c>
      <c r="S77" s="45">
        <v>0</v>
      </c>
      <c r="T77" s="38">
        <v>0</v>
      </c>
      <c r="U77" s="45">
        <v>50000</v>
      </c>
      <c r="V77" s="45">
        <v>50000</v>
      </c>
      <c r="W77" s="38">
        <v>47000</v>
      </c>
      <c r="X77" s="45">
        <v>50000</v>
      </c>
      <c r="Y77" s="38">
        <v>1</v>
      </c>
      <c r="Z77" s="50">
        <v>0</v>
      </c>
      <c r="AA77" s="38">
        <v>0</v>
      </c>
      <c r="AB77" s="38">
        <v>0</v>
      </c>
      <c r="AC77" s="38" t="s">
        <v>220</v>
      </c>
      <c r="AD77" s="38" t="s">
        <v>220</v>
      </c>
      <c r="AE77" s="38"/>
      <c r="AF77" s="38">
        <v>0</v>
      </c>
      <c r="AG77" s="45" t="s">
        <v>209</v>
      </c>
      <c r="AH77" s="45" t="s">
        <v>221</v>
      </c>
      <c r="AI77" s="45" t="s">
        <v>216</v>
      </c>
      <c r="AJ77" s="38">
        <v>0</v>
      </c>
      <c r="AK77" s="38">
        <v>0</v>
      </c>
      <c r="AL77" s="38">
        <v>1</v>
      </c>
      <c r="AM77" s="38"/>
      <c r="AN77" s="91">
        <v>521</v>
      </c>
      <c r="AO77" s="38">
        <v>1</v>
      </c>
      <c r="AP77" s="38" t="s">
        <v>151</v>
      </c>
      <c r="AQ77" s="38">
        <v>0</v>
      </c>
      <c r="AR77" s="38">
        <v>0</v>
      </c>
      <c r="AS77" s="38">
        <v>0</v>
      </c>
      <c r="AT77" s="38">
        <v>1</v>
      </c>
      <c r="AU77" s="38">
        <v>100</v>
      </c>
      <c r="AV77" s="38">
        <v>0</v>
      </c>
      <c r="AW77" s="38">
        <v>0</v>
      </c>
      <c r="AX77" s="98">
        <v>100</v>
      </c>
      <c r="AY77" s="59"/>
      <c r="AZ77" s="59"/>
      <c r="BA77" s="60"/>
      <c r="BD77" s="38" t="s">
        <v>222</v>
      </c>
      <c r="BI77" s="69"/>
      <c r="BJ77" s="69"/>
      <c r="BK77" s="69"/>
      <c r="BL77" s="69"/>
      <c r="BM77" s="69"/>
      <c r="BN77" s="69"/>
      <c r="BO77" s="69"/>
      <c r="BP77" s="69"/>
      <c r="BQ77" s="69"/>
      <c r="BR77" s="69"/>
      <c r="BS77" s="69"/>
      <c r="BT77" s="69"/>
    </row>
    <row r="78" s="23" customFormat="1" spans="1:72">
      <c r="A78" s="37">
        <v>5220001</v>
      </c>
      <c r="B78" s="37" t="s">
        <v>223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1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4">
        <v>0</v>
      </c>
      <c r="S78" s="44">
        <v>0</v>
      </c>
      <c r="T78" s="37">
        <v>0</v>
      </c>
      <c r="U78" s="44">
        <v>0</v>
      </c>
      <c r="V78" s="44">
        <v>0</v>
      </c>
      <c r="W78" s="37">
        <v>47000</v>
      </c>
      <c r="X78" s="44">
        <v>0</v>
      </c>
      <c r="Y78" s="37">
        <v>1</v>
      </c>
      <c r="Z78" s="49">
        <v>1</v>
      </c>
      <c r="AA78" s="37">
        <v>0</v>
      </c>
      <c r="AB78" s="37">
        <v>0</v>
      </c>
      <c r="AC78" s="37" t="s">
        <v>208</v>
      </c>
      <c r="AD78" s="37" t="s">
        <v>208</v>
      </c>
      <c r="AE78" s="37"/>
      <c r="AF78" s="37">
        <v>0</v>
      </c>
      <c r="AG78" s="44" t="s">
        <v>209</v>
      </c>
      <c r="AH78" s="44" t="s">
        <v>199</v>
      </c>
      <c r="AI78" s="44" t="s">
        <v>200</v>
      </c>
      <c r="AJ78" s="37">
        <v>0</v>
      </c>
      <c r="AK78" s="37">
        <v>0</v>
      </c>
      <c r="AL78" s="37">
        <v>1</v>
      </c>
      <c r="AM78" s="37"/>
      <c r="AN78" s="91">
        <v>521</v>
      </c>
      <c r="AO78" s="37">
        <v>1</v>
      </c>
      <c r="AP78" s="37" t="s">
        <v>151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57"/>
      <c r="AZ78" s="57"/>
      <c r="BA78" s="58"/>
      <c r="BI78" s="68"/>
      <c r="BJ78" s="68"/>
      <c r="BK78" s="68"/>
      <c r="BL78" s="68"/>
      <c r="BM78" s="68"/>
      <c r="BN78" s="68"/>
      <c r="BO78" s="68"/>
      <c r="BP78" s="68"/>
      <c r="BQ78" s="68"/>
      <c r="BR78" s="68"/>
      <c r="BS78" s="68"/>
      <c r="BT78" s="68"/>
    </row>
    <row r="79" s="23" customFormat="1" spans="1:72">
      <c r="A79" s="37">
        <v>5220002</v>
      </c>
      <c r="B79" s="37" t="s">
        <v>223</v>
      </c>
      <c r="C79" s="37" t="s">
        <v>225</v>
      </c>
      <c r="D79" s="37">
        <v>522</v>
      </c>
      <c r="E79" s="37">
        <v>0</v>
      </c>
      <c r="F79" s="37">
        <v>0</v>
      </c>
      <c r="G79" s="37">
        <v>52200</v>
      </c>
      <c r="H79" s="37">
        <v>2</v>
      </c>
      <c r="I79" s="37">
        <v>2</v>
      </c>
      <c r="J79" s="37">
        <v>0</v>
      </c>
      <c r="K79" s="37">
        <v>0</v>
      </c>
      <c r="L79" s="37">
        <v>0</v>
      </c>
      <c r="M79" s="37">
        <v>3</v>
      </c>
      <c r="N79" s="37">
        <v>0</v>
      </c>
      <c r="O79" s="37">
        <v>0</v>
      </c>
      <c r="P79" s="37">
        <v>0</v>
      </c>
      <c r="Q79" s="37">
        <v>44001</v>
      </c>
      <c r="R79" s="44">
        <v>0</v>
      </c>
      <c r="S79" s="44">
        <v>0</v>
      </c>
      <c r="T79" s="37">
        <v>0</v>
      </c>
      <c r="U79" s="44">
        <v>0</v>
      </c>
      <c r="V79" s="44">
        <v>0</v>
      </c>
      <c r="W79" s="37">
        <v>47000</v>
      </c>
      <c r="X79" s="44">
        <v>0</v>
      </c>
      <c r="Y79" s="37">
        <v>1</v>
      </c>
      <c r="Z79" s="49">
        <v>2</v>
      </c>
      <c r="AA79" s="37">
        <v>0</v>
      </c>
      <c r="AB79" s="37">
        <v>0</v>
      </c>
      <c r="AC79" s="37" t="s">
        <v>211</v>
      </c>
      <c r="AD79" s="37" t="s">
        <v>211</v>
      </c>
      <c r="AE79" s="37"/>
      <c r="AF79" s="37">
        <v>0</v>
      </c>
      <c r="AG79" s="44" t="s">
        <v>209</v>
      </c>
      <c r="AH79" s="44" t="s">
        <v>226</v>
      </c>
      <c r="AI79" s="44" t="s">
        <v>213</v>
      </c>
      <c r="AJ79" s="37">
        <v>0</v>
      </c>
      <c r="AK79" s="37">
        <v>0</v>
      </c>
      <c r="AL79" s="37">
        <v>1</v>
      </c>
      <c r="AM79" s="37"/>
      <c r="AN79" s="91">
        <v>521</v>
      </c>
      <c r="AO79" s="37">
        <v>1</v>
      </c>
      <c r="AP79" s="37" t="s">
        <v>151</v>
      </c>
      <c r="AQ79" s="37">
        <v>0</v>
      </c>
      <c r="AR79" s="37">
        <v>0</v>
      </c>
      <c r="AS79" s="37">
        <v>0</v>
      </c>
      <c r="AT79" s="37">
        <v>-1</v>
      </c>
      <c r="AU79" s="37">
        <v>100</v>
      </c>
      <c r="AV79" s="37">
        <v>0</v>
      </c>
      <c r="AW79" s="37">
        <v>0</v>
      </c>
      <c r="AX79" s="37">
        <v>100</v>
      </c>
      <c r="AY79" s="57"/>
      <c r="AZ79" s="57"/>
      <c r="BA79" s="58"/>
      <c r="BI79" s="68"/>
      <c r="BJ79" s="68"/>
      <c r="BK79" s="68"/>
      <c r="BL79" s="68"/>
      <c r="BM79" s="68"/>
      <c r="BN79" s="68"/>
      <c r="BO79" s="68"/>
      <c r="BP79" s="68"/>
      <c r="BQ79" s="68"/>
      <c r="BR79" s="68"/>
      <c r="BS79" s="68"/>
      <c r="BT79" s="68"/>
    </row>
    <row r="80" s="23" customFormat="1" spans="1:72">
      <c r="A80" s="37">
        <v>5220003</v>
      </c>
      <c r="B80" s="37" t="s">
        <v>223</v>
      </c>
      <c r="C80" s="37" t="s">
        <v>227</v>
      </c>
      <c r="D80" s="37">
        <v>522</v>
      </c>
      <c r="E80" s="37">
        <v>0</v>
      </c>
      <c r="F80" s="37">
        <v>0</v>
      </c>
      <c r="G80" s="37">
        <v>52200</v>
      </c>
      <c r="H80" s="37">
        <v>2</v>
      </c>
      <c r="I80" s="37">
        <v>3</v>
      </c>
      <c r="J80" s="37">
        <v>0</v>
      </c>
      <c r="K80" s="37">
        <v>0</v>
      </c>
      <c r="L80" s="37">
        <v>0</v>
      </c>
      <c r="M80" s="37">
        <v>3</v>
      </c>
      <c r="N80" s="37">
        <v>0</v>
      </c>
      <c r="O80" s="37">
        <v>0</v>
      </c>
      <c r="P80" s="37">
        <v>0</v>
      </c>
      <c r="Q80" s="37">
        <v>44001</v>
      </c>
      <c r="R80" s="44">
        <v>0</v>
      </c>
      <c r="S80" s="44">
        <v>0</v>
      </c>
      <c r="T80" s="37">
        <v>0</v>
      </c>
      <c r="U80" s="44">
        <v>0</v>
      </c>
      <c r="V80" s="44">
        <v>0</v>
      </c>
      <c r="W80" s="37">
        <v>47000</v>
      </c>
      <c r="X80" s="44">
        <v>0</v>
      </c>
      <c r="Y80" s="37">
        <v>1</v>
      </c>
      <c r="Z80" s="49">
        <v>3</v>
      </c>
      <c r="AA80" s="37">
        <v>0</v>
      </c>
      <c r="AB80" s="37">
        <v>0</v>
      </c>
      <c r="AC80" s="37" t="s">
        <v>214</v>
      </c>
      <c r="AD80" s="37" t="s">
        <v>214</v>
      </c>
      <c r="AE80" s="37"/>
      <c r="AF80" s="37">
        <v>0</v>
      </c>
      <c r="AG80" s="44" t="s">
        <v>209</v>
      </c>
      <c r="AH80" s="44" t="s">
        <v>228</v>
      </c>
      <c r="AI80" s="44" t="s">
        <v>216</v>
      </c>
      <c r="AJ80" s="37">
        <v>0</v>
      </c>
      <c r="AK80" s="37">
        <v>0</v>
      </c>
      <c r="AL80" s="37">
        <v>1</v>
      </c>
      <c r="AM80" s="37"/>
      <c r="AN80" s="91">
        <v>521</v>
      </c>
      <c r="AO80" s="37">
        <v>1</v>
      </c>
      <c r="AP80" s="37" t="s">
        <v>151</v>
      </c>
      <c r="AQ80" s="37">
        <v>0</v>
      </c>
      <c r="AR80" s="37">
        <v>0</v>
      </c>
      <c r="AS80" s="37">
        <v>0</v>
      </c>
      <c r="AT80" s="37">
        <v>-1</v>
      </c>
      <c r="AU80" s="37">
        <v>100</v>
      </c>
      <c r="AV80" s="37">
        <v>0</v>
      </c>
      <c r="AW80" s="37">
        <v>0</v>
      </c>
      <c r="AX80" s="37">
        <v>100</v>
      </c>
      <c r="AY80" s="57"/>
      <c r="AZ80" s="57"/>
      <c r="BA80" s="58"/>
      <c r="BI80" s="68"/>
      <c r="BJ80" s="68"/>
      <c r="BK80" s="68"/>
      <c r="BL80" s="68"/>
      <c r="BM80" s="68"/>
      <c r="BN80" s="68"/>
      <c r="BO80" s="68"/>
      <c r="BP80" s="68"/>
      <c r="BQ80" s="68"/>
      <c r="BR80" s="68"/>
      <c r="BS80" s="68"/>
      <c r="BT80" s="68"/>
    </row>
    <row r="81" s="23" customFormat="1" spans="1:72">
      <c r="A81" s="37">
        <v>5220004</v>
      </c>
      <c r="B81" s="37" t="s">
        <v>223</v>
      </c>
      <c r="C81" s="37" t="s">
        <v>229</v>
      </c>
      <c r="D81" s="37">
        <v>522</v>
      </c>
      <c r="E81" s="37">
        <v>0</v>
      </c>
      <c r="F81" s="37">
        <v>0</v>
      </c>
      <c r="G81" s="37">
        <v>52200</v>
      </c>
      <c r="H81" s="37">
        <v>2</v>
      </c>
      <c r="I81" s="37">
        <v>4</v>
      </c>
      <c r="J81" s="37">
        <v>0</v>
      </c>
      <c r="K81" s="37">
        <v>0</v>
      </c>
      <c r="L81" s="37">
        <v>0</v>
      </c>
      <c r="M81" s="37">
        <v>3</v>
      </c>
      <c r="N81" s="37">
        <v>0</v>
      </c>
      <c r="O81" s="37">
        <v>0</v>
      </c>
      <c r="P81" s="37">
        <v>0</v>
      </c>
      <c r="Q81" s="37">
        <v>44001</v>
      </c>
      <c r="R81" s="44">
        <v>0</v>
      </c>
      <c r="S81" s="44">
        <v>0</v>
      </c>
      <c r="T81" s="37">
        <v>0</v>
      </c>
      <c r="U81" s="44">
        <v>0</v>
      </c>
      <c r="V81" s="44">
        <v>0</v>
      </c>
      <c r="W81" s="37">
        <v>47000</v>
      </c>
      <c r="X81" s="44">
        <v>0</v>
      </c>
      <c r="Y81" s="37">
        <v>1</v>
      </c>
      <c r="Z81" s="49">
        <v>4</v>
      </c>
      <c r="AA81" s="37">
        <v>0</v>
      </c>
      <c r="AB81" s="37">
        <v>0</v>
      </c>
      <c r="AC81" s="37" t="s">
        <v>217</v>
      </c>
      <c r="AD81" s="37" t="s">
        <v>217</v>
      </c>
      <c r="AE81" s="37"/>
      <c r="AF81" s="37">
        <v>0</v>
      </c>
      <c r="AG81" s="44" t="s">
        <v>209</v>
      </c>
      <c r="AH81" s="44" t="s">
        <v>228</v>
      </c>
      <c r="AI81" s="44" t="s">
        <v>216</v>
      </c>
      <c r="AJ81" s="37">
        <v>0</v>
      </c>
      <c r="AK81" s="37">
        <v>0</v>
      </c>
      <c r="AL81" s="37">
        <v>1</v>
      </c>
      <c r="AM81" s="37"/>
      <c r="AN81" s="91">
        <v>521</v>
      </c>
      <c r="AO81" s="37">
        <v>1</v>
      </c>
      <c r="AP81" s="37" t="s">
        <v>151</v>
      </c>
      <c r="AQ81" s="37">
        <v>0</v>
      </c>
      <c r="AR81" s="37">
        <v>0</v>
      </c>
      <c r="AS81" s="37">
        <v>0</v>
      </c>
      <c r="AT81" s="37">
        <v>-1</v>
      </c>
      <c r="AU81" s="37">
        <v>100</v>
      </c>
      <c r="AV81" s="37">
        <v>0</v>
      </c>
      <c r="AW81" s="37">
        <v>0</v>
      </c>
      <c r="AX81" s="37">
        <v>100</v>
      </c>
      <c r="AY81" s="57"/>
      <c r="AZ81" s="57"/>
      <c r="BA81" s="58"/>
      <c r="BI81" s="68"/>
      <c r="BJ81" s="68"/>
      <c r="BK81" s="68"/>
      <c r="BL81" s="68"/>
      <c r="BM81" s="68"/>
      <c r="BN81" s="68"/>
      <c r="BO81" s="68"/>
      <c r="BP81" s="68"/>
      <c r="BQ81" s="68"/>
      <c r="BR81" s="68"/>
      <c r="BS81" s="68"/>
      <c r="BT81" s="68"/>
    </row>
    <row r="82" s="23" customFormat="1" spans="1:72">
      <c r="A82" s="37">
        <v>5220005</v>
      </c>
      <c r="B82" s="37" t="s">
        <v>223</v>
      </c>
      <c r="C82" s="37" t="s">
        <v>230</v>
      </c>
      <c r="D82" s="37">
        <v>522</v>
      </c>
      <c r="E82" s="37">
        <v>0</v>
      </c>
      <c r="F82" s="37">
        <v>0</v>
      </c>
      <c r="G82" s="37">
        <v>52200</v>
      </c>
      <c r="H82" s="37">
        <v>2</v>
      </c>
      <c r="I82" s="37">
        <v>5</v>
      </c>
      <c r="J82" s="37">
        <v>0</v>
      </c>
      <c r="K82" s="37">
        <v>0</v>
      </c>
      <c r="L82" s="37">
        <v>0</v>
      </c>
      <c r="M82" s="37">
        <v>3</v>
      </c>
      <c r="N82" s="37">
        <v>0</v>
      </c>
      <c r="O82" s="37">
        <v>0</v>
      </c>
      <c r="P82" s="37">
        <v>0</v>
      </c>
      <c r="Q82" s="37">
        <v>44001</v>
      </c>
      <c r="R82" s="44">
        <v>0</v>
      </c>
      <c r="S82" s="44">
        <v>0</v>
      </c>
      <c r="T82" s="37">
        <v>0</v>
      </c>
      <c r="U82" s="44">
        <v>0</v>
      </c>
      <c r="V82" s="44">
        <v>0</v>
      </c>
      <c r="W82" s="37">
        <v>47000</v>
      </c>
      <c r="X82" s="44">
        <v>0</v>
      </c>
      <c r="Y82" s="37">
        <v>1</v>
      </c>
      <c r="Z82" s="49">
        <v>5</v>
      </c>
      <c r="AA82" s="37">
        <v>0</v>
      </c>
      <c r="AB82" s="37">
        <v>0</v>
      </c>
      <c r="AC82" s="37" t="s">
        <v>220</v>
      </c>
      <c r="AD82" s="37" t="s">
        <v>220</v>
      </c>
      <c r="AE82" s="37"/>
      <c r="AF82" s="37">
        <v>0</v>
      </c>
      <c r="AG82" s="44" t="s">
        <v>209</v>
      </c>
      <c r="AH82" s="44" t="s">
        <v>228</v>
      </c>
      <c r="AI82" s="44" t="s">
        <v>216</v>
      </c>
      <c r="AJ82" s="37">
        <v>0</v>
      </c>
      <c r="AK82" s="37">
        <v>0</v>
      </c>
      <c r="AL82" s="37">
        <v>1</v>
      </c>
      <c r="AM82" s="37"/>
      <c r="AN82" s="91">
        <v>521</v>
      </c>
      <c r="AO82" s="37">
        <v>1</v>
      </c>
      <c r="AP82" s="37" t="s">
        <v>151</v>
      </c>
      <c r="AQ82" s="37">
        <v>0</v>
      </c>
      <c r="AR82" s="37">
        <v>0</v>
      </c>
      <c r="AS82" s="37">
        <v>0</v>
      </c>
      <c r="AT82" s="37">
        <v>-1</v>
      </c>
      <c r="AU82" s="37">
        <v>100</v>
      </c>
      <c r="AV82" s="37">
        <v>0</v>
      </c>
      <c r="AW82" s="37">
        <v>0</v>
      </c>
      <c r="AX82" s="37">
        <v>100</v>
      </c>
      <c r="AY82" s="57"/>
      <c r="AZ82" s="57"/>
      <c r="BA82" s="58"/>
      <c r="BI82" s="68"/>
      <c r="BJ82" s="68"/>
      <c r="BK82" s="68"/>
      <c r="BL82" s="68"/>
      <c r="BM82" s="68"/>
      <c r="BN82" s="68"/>
      <c r="BO82" s="68"/>
      <c r="BP82" s="68"/>
      <c r="BQ82" s="68"/>
      <c r="BR82" s="68"/>
      <c r="BS82" s="68"/>
      <c r="BT82" s="68"/>
    </row>
    <row r="83" s="24" customFormat="1" spans="1:72">
      <c r="A83" s="38">
        <v>2110001</v>
      </c>
      <c r="B83" s="38" t="s">
        <v>231</v>
      </c>
      <c r="C83" s="38">
        <v>1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1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5">
        <f t="shared" ref="R83:R94" si="21">V83*50</f>
        <v>250000</v>
      </c>
      <c r="S83" s="45">
        <v>2500000</v>
      </c>
      <c r="T83" s="38">
        <v>0</v>
      </c>
      <c r="U83" s="45">
        <f t="shared" ref="U83:U88" si="22">R83</f>
        <v>250000</v>
      </c>
      <c r="V83" s="45">
        <v>5000</v>
      </c>
      <c r="W83" s="38">
        <v>46000</v>
      </c>
      <c r="X83" s="45">
        <f t="shared" ref="X83:X88" si="23">V83</f>
        <v>5000</v>
      </c>
      <c r="Y83" s="38">
        <v>1</v>
      </c>
      <c r="Z83" s="50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5" t="s">
        <v>158</v>
      </c>
      <c r="AH83" s="45" t="str">
        <f t="shared" ref="AH83:AH94" si="24">R83&amp;"|"&amp;(R83*5)</f>
        <v>250000|1250000</v>
      </c>
      <c r="AI83" s="44" t="str">
        <f>R83*9&amp;"|"&amp;(R83*10)</f>
        <v>2250000|2500000</v>
      </c>
      <c r="AJ83" s="38">
        <v>0</v>
      </c>
      <c r="AK83" s="38">
        <v>500</v>
      </c>
      <c r="AL83" s="38">
        <v>1</v>
      </c>
      <c r="AM83" s="38"/>
      <c r="AN83" s="92">
        <v>211</v>
      </c>
      <c r="AO83" s="38">
        <v>1</v>
      </c>
      <c r="AP83" s="38" t="s">
        <v>151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59"/>
      <c r="AZ83" s="59"/>
      <c r="BA83" s="60"/>
      <c r="BE83" s="24">
        <v>48</v>
      </c>
      <c r="BF83" s="24">
        <v>1</v>
      </c>
      <c r="BI83" s="69"/>
      <c r="BJ83" s="69"/>
      <c r="BK83" s="69"/>
      <c r="BL83" s="69"/>
      <c r="BM83" s="69"/>
      <c r="BN83" s="69"/>
      <c r="BO83" s="69"/>
      <c r="BP83" s="69"/>
      <c r="BQ83" s="69"/>
      <c r="BR83" s="69"/>
      <c r="BS83" s="69"/>
      <c r="BT83" s="69"/>
    </row>
    <row r="84" s="24" customFormat="1" spans="1:72">
      <c r="A84" s="38">
        <v>2110002</v>
      </c>
      <c r="B84" s="38" t="s">
        <v>231</v>
      </c>
      <c r="C84" s="38">
        <v>2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2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5">
        <f t="shared" si="21"/>
        <v>1000000</v>
      </c>
      <c r="S84" s="45">
        <v>10000000</v>
      </c>
      <c r="T84" s="38">
        <v>0</v>
      </c>
      <c r="U84" s="45">
        <f t="shared" si="22"/>
        <v>1000000</v>
      </c>
      <c r="V84" s="45">
        <v>20000</v>
      </c>
      <c r="W84" s="38">
        <v>46000</v>
      </c>
      <c r="X84" s="45">
        <f t="shared" si="23"/>
        <v>20000</v>
      </c>
      <c r="Y84" s="38">
        <v>1</v>
      </c>
      <c r="Z84" s="50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5" t="s">
        <v>158</v>
      </c>
      <c r="AH84" s="45" t="str">
        <f t="shared" si="24"/>
        <v>1000000|5000000</v>
      </c>
      <c r="AI84" s="44" t="str">
        <f>R84*9&amp;"|"&amp;(R84*10)</f>
        <v>9000000|10000000</v>
      </c>
      <c r="AJ84" s="38">
        <v>0</v>
      </c>
      <c r="AK84" s="38">
        <v>500</v>
      </c>
      <c r="AL84" s="38">
        <v>1</v>
      </c>
      <c r="AM84" s="38"/>
      <c r="AN84" s="92">
        <v>211</v>
      </c>
      <c r="AO84" s="38">
        <v>1</v>
      </c>
      <c r="AP84" s="38" t="s">
        <v>151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59"/>
      <c r="AZ84" s="59"/>
      <c r="BA84" s="60"/>
      <c r="BE84" s="24">
        <v>48</v>
      </c>
      <c r="BF84" s="24">
        <v>1</v>
      </c>
      <c r="BI84" s="69"/>
      <c r="BJ84" s="69"/>
      <c r="BK84" s="69"/>
      <c r="BL84" s="69"/>
      <c r="BM84" s="69"/>
      <c r="BN84" s="69"/>
      <c r="BO84" s="69"/>
      <c r="BP84" s="69"/>
      <c r="BQ84" s="69"/>
      <c r="BR84" s="69"/>
      <c r="BS84" s="69"/>
      <c r="BT84" s="69"/>
    </row>
    <row r="85" s="24" customFormat="1" spans="1:72">
      <c r="A85" s="38">
        <v>2110003</v>
      </c>
      <c r="B85" s="38" t="s">
        <v>231</v>
      </c>
      <c r="C85" s="38">
        <v>3</v>
      </c>
      <c r="D85" s="38">
        <v>211</v>
      </c>
      <c r="E85" s="38">
        <v>0</v>
      </c>
      <c r="F85" s="38">
        <v>0</v>
      </c>
      <c r="G85" s="38">
        <v>21100</v>
      </c>
      <c r="H85" s="38">
        <v>2</v>
      </c>
      <c r="I85" s="38">
        <v>3</v>
      </c>
      <c r="J85" s="38">
        <v>0</v>
      </c>
      <c r="K85" s="38">
        <v>0</v>
      </c>
      <c r="L85" s="38">
        <v>0</v>
      </c>
      <c r="M85" s="38">
        <v>3</v>
      </c>
      <c r="N85" s="38">
        <v>0</v>
      </c>
      <c r="O85" s="38">
        <v>0</v>
      </c>
      <c r="P85" s="38">
        <v>0</v>
      </c>
      <c r="Q85" s="38">
        <v>44001</v>
      </c>
      <c r="R85" s="45">
        <f t="shared" si="21"/>
        <v>5000000</v>
      </c>
      <c r="S85" s="45">
        <v>0</v>
      </c>
      <c r="T85" s="38">
        <v>0</v>
      </c>
      <c r="U85" s="45">
        <f t="shared" si="22"/>
        <v>5000000</v>
      </c>
      <c r="V85" s="45">
        <v>100000</v>
      </c>
      <c r="W85" s="38">
        <v>46000</v>
      </c>
      <c r="X85" s="45">
        <f t="shared" si="23"/>
        <v>100000</v>
      </c>
      <c r="Y85" s="38">
        <v>1</v>
      </c>
      <c r="Z85" s="50">
        <v>0</v>
      </c>
      <c r="AA85" s="38">
        <v>0</v>
      </c>
      <c r="AB85" s="38">
        <v>0</v>
      </c>
      <c r="AC85" s="38">
        <v>0</v>
      </c>
      <c r="AD85" s="38"/>
      <c r="AE85" s="38"/>
      <c r="AF85" s="38">
        <v>0</v>
      </c>
      <c r="AG85" s="45" t="s">
        <v>158</v>
      </c>
      <c r="AH85" s="45" t="str">
        <f t="shared" si="24"/>
        <v>5000000|25000000</v>
      </c>
      <c r="AI85" s="45" t="str">
        <f t="shared" ref="AI83:AI94" si="25">R85*10&amp;"|"&amp;(R85*20)</f>
        <v>50000000|100000000</v>
      </c>
      <c r="AJ85" s="38">
        <v>0</v>
      </c>
      <c r="AK85" s="38">
        <v>500</v>
      </c>
      <c r="AL85" s="38">
        <v>1</v>
      </c>
      <c r="AM85" s="38"/>
      <c r="AN85" s="92">
        <v>211</v>
      </c>
      <c r="AO85" s="38">
        <v>1</v>
      </c>
      <c r="AP85" s="38" t="s">
        <v>151</v>
      </c>
      <c r="AQ85" s="38">
        <v>0</v>
      </c>
      <c r="AR85" s="38">
        <v>0</v>
      </c>
      <c r="AS85" s="38">
        <v>0</v>
      </c>
      <c r="AT85" s="38">
        <v>1</v>
      </c>
      <c r="AU85" s="38">
        <v>100</v>
      </c>
      <c r="AV85" s="38">
        <v>0</v>
      </c>
      <c r="AW85" s="38">
        <v>0</v>
      </c>
      <c r="AX85" s="38">
        <v>100</v>
      </c>
      <c r="AY85" s="59"/>
      <c r="AZ85" s="59"/>
      <c r="BA85" s="60"/>
      <c r="BE85" s="24">
        <v>48</v>
      </c>
      <c r="BF85" s="24">
        <v>1</v>
      </c>
      <c r="BI85" s="69"/>
      <c r="BJ85" s="69"/>
      <c r="BK85" s="69"/>
      <c r="BL85" s="69"/>
      <c r="BM85" s="69"/>
      <c r="BN85" s="69"/>
      <c r="BO85" s="69"/>
      <c r="BP85" s="69"/>
      <c r="BQ85" s="69"/>
      <c r="BR85" s="69"/>
      <c r="BS85" s="69"/>
      <c r="BT85" s="69"/>
    </row>
    <row r="86" s="24" customFormat="1" spans="1:72">
      <c r="A86" s="38">
        <v>2110004</v>
      </c>
      <c r="B86" s="38" t="s">
        <v>231</v>
      </c>
      <c r="C86" s="38">
        <v>4</v>
      </c>
      <c r="D86" s="38">
        <v>211</v>
      </c>
      <c r="E86" s="38">
        <v>0</v>
      </c>
      <c r="F86" s="38">
        <v>0</v>
      </c>
      <c r="G86" s="38">
        <v>21100</v>
      </c>
      <c r="H86" s="38">
        <v>2</v>
      </c>
      <c r="I86" s="38">
        <v>4</v>
      </c>
      <c r="J86" s="38">
        <v>0</v>
      </c>
      <c r="K86" s="38">
        <v>0</v>
      </c>
      <c r="L86" s="38">
        <v>0</v>
      </c>
      <c r="M86" s="38">
        <v>3</v>
      </c>
      <c r="N86" s="38">
        <v>0</v>
      </c>
      <c r="O86" s="38">
        <v>0</v>
      </c>
      <c r="P86" s="38">
        <v>0</v>
      </c>
      <c r="Q86" s="38">
        <v>44001</v>
      </c>
      <c r="R86" s="45">
        <f t="shared" si="21"/>
        <v>25000000</v>
      </c>
      <c r="S86" s="45">
        <v>0</v>
      </c>
      <c r="T86" s="38">
        <v>0</v>
      </c>
      <c r="U86" s="45">
        <f t="shared" si="22"/>
        <v>25000000</v>
      </c>
      <c r="V86" s="45">
        <v>500000</v>
      </c>
      <c r="W86" s="38">
        <v>46000</v>
      </c>
      <c r="X86" s="45">
        <f t="shared" si="23"/>
        <v>500000</v>
      </c>
      <c r="Y86" s="38">
        <v>1</v>
      </c>
      <c r="Z86" s="50">
        <v>0</v>
      </c>
      <c r="AA86" s="38">
        <v>0</v>
      </c>
      <c r="AB86" s="38">
        <v>0</v>
      </c>
      <c r="AC86" s="38">
        <v>0</v>
      </c>
      <c r="AD86" s="38"/>
      <c r="AE86" s="38"/>
      <c r="AF86" s="38">
        <v>0</v>
      </c>
      <c r="AG86" s="45" t="s">
        <v>158</v>
      </c>
      <c r="AH86" s="45" t="str">
        <f t="shared" si="24"/>
        <v>25000000|125000000</v>
      </c>
      <c r="AI86" s="45" t="str">
        <f t="shared" si="25"/>
        <v>250000000|500000000</v>
      </c>
      <c r="AJ86" s="38">
        <v>0</v>
      </c>
      <c r="AK86" s="38">
        <v>500</v>
      </c>
      <c r="AL86" s="38">
        <v>1</v>
      </c>
      <c r="AM86" s="38"/>
      <c r="AN86" s="92">
        <v>211</v>
      </c>
      <c r="AO86" s="38">
        <v>1</v>
      </c>
      <c r="AP86" s="38" t="s">
        <v>151</v>
      </c>
      <c r="AQ86" s="38">
        <v>0</v>
      </c>
      <c r="AR86" s="38">
        <v>0</v>
      </c>
      <c r="AS86" s="38">
        <v>0</v>
      </c>
      <c r="AT86" s="38">
        <v>1</v>
      </c>
      <c r="AU86" s="38">
        <v>100</v>
      </c>
      <c r="AV86" s="38">
        <v>0</v>
      </c>
      <c r="AW86" s="38">
        <v>0</v>
      </c>
      <c r="AX86" s="38">
        <v>100</v>
      </c>
      <c r="AY86" s="59"/>
      <c r="AZ86" s="59"/>
      <c r="BA86" s="60"/>
      <c r="BE86" s="24">
        <v>48</v>
      </c>
      <c r="BF86" s="24">
        <v>1</v>
      </c>
      <c r="BI86" s="69"/>
      <c r="BJ86" s="69"/>
      <c r="BK86" s="69"/>
      <c r="BL86" s="69"/>
      <c r="BM86" s="69"/>
      <c r="BN86" s="69"/>
      <c r="BO86" s="69"/>
      <c r="BP86" s="69"/>
      <c r="BQ86" s="69"/>
      <c r="BR86" s="69"/>
      <c r="BS86" s="69"/>
      <c r="BT86" s="69"/>
    </row>
    <row r="87" s="24" customFormat="1" spans="1:72">
      <c r="A87" s="38">
        <v>2110005</v>
      </c>
      <c r="B87" s="38" t="s">
        <v>231</v>
      </c>
      <c r="C87" s="38">
        <v>5</v>
      </c>
      <c r="D87" s="38">
        <v>211</v>
      </c>
      <c r="E87" s="38">
        <v>0</v>
      </c>
      <c r="F87" s="38">
        <v>0</v>
      </c>
      <c r="G87" s="38">
        <v>21100</v>
      </c>
      <c r="H87" s="38">
        <v>2</v>
      </c>
      <c r="I87" s="38">
        <v>5</v>
      </c>
      <c r="J87" s="38">
        <v>0</v>
      </c>
      <c r="K87" s="38">
        <v>0</v>
      </c>
      <c r="L87" s="38">
        <v>0</v>
      </c>
      <c r="M87" s="38">
        <v>3</v>
      </c>
      <c r="N87" s="38">
        <v>0</v>
      </c>
      <c r="O87" s="38">
        <v>0</v>
      </c>
      <c r="P87" s="38">
        <v>0</v>
      </c>
      <c r="Q87" s="38">
        <v>44001</v>
      </c>
      <c r="R87" s="45">
        <f t="shared" si="21"/>
        <v>100000000</v>
      </c>
      <c r="S87" s="45">
        <v>0</v>
      </c>
      <c r="T87" s="38">
        <v>0</v>
      </c>
      <c r="U87" s="45">
        <f t="shared" si="22"/>
        <v>100000000</v>
      </c>
      <c r="V87" s="45">
        <v>2000000</v>
      </c>
      <c r="W87" s="38">
        <v>46000</v>
      </c>
      <c r="X87" s="45">
        <f t="shared" si="23"/>
        <v>2000000</v>
      </c>
      <c r="Y87" s="38">
        <v>1</v>
      </c>
      <c r="Z87" s="50">
        <v>0</v>
      </c>
      <c r="AA87" s="38">
        <v>0</v>
      </c>
      <c r="AB87" s="38">
        <v>0</v>
      </c>
      <c r="AC87" s="38">
        <v>0</v>
      </c>
      <c r="AD87" s="38"/>
      <c r="AE87" s="38"/>
      <c r="AF87" s="38">
        <v>0</v>
      </c>
      <c r="AG87" s="45" t="s">
        <v>158</v>
      </c>
      <c r="AH87" s="45" t="str">
        <f t="shared" si="24"/>
        <v>100000000|500000000</v>
      </c>
      <c r="AI87" s="45" t="str">
        <f t="shared" si="25"/>
        <v>1000000000|2000000000</v>
      </c>
      <c r="AJ87" s="38">
        <v>0</v>
      </c>
      <c r="AK87" s="38">
        <v>500</v>
      </c>
      <c r="AL87" s="38">
        <v>1</v>
      </c>
      <c r="AM87" s="38"/>
      <c r="AN87" s="92">
        <v>211</v>
      </c>
      <c r="AO87" s="38">
        <v>1</v>
      </c>
      <c r="AP87" s="38" t="s">
        <v>151</v>
      </c>
      <c r="AQ87" s="38">
        <v>0</v>
      </c>
      <c r="AR87" s="38">
        <v>0</v>
      </c>
      <c r="AS87" s="38">
        <v>0</v>
      </c>
      <c r="AT87" s="38">
        <v>1</v>
      </c>
      <c r="AU87" s="38">
        <v>100</v>
      </c>
      <c r="AV87" s="38">
        <v>0</v>
      </c>
      <c r="AW87" s="38">
        <v>0</v>
      </c>
      <c r="AX87" s="38">
        <v>100</v>
      </c>
      <c r="AY87" s="59"/>
      <c r="AZ87" s="59"/>
      <c r="BA87" s="60"/>
      <c r="BE87" s="24">
        <v>48</v>
      </c>
      <c r="BF87" s="24">
        <v>1</v>
      </c>
      <c r="BI87" s="69"/>
      <c r="BJ87" s="69"/>
      <c r="BK87" s="69"/>
      <c r="BL87" s="69"/>
      <c r="BM87" s="69"/>
      <c r="BN87" s="69"/>
      <c r="BO87" s="69"/>
      <c r="BP87" s="69"/>
      <c r="BQ87" s="69"/>
      <c r="BR87" s="69"/>
      <c r="BS87" s="69"/>
      <c r="BT87" s="69"/>
    </row>
    <row r="88" s="24" customFormat="1" spans="1:72">
      <c r="A88" s="38">
        <v>2110006</v>
      </c>
      <c r="B88" s="38" t="s">
        <v>231</v>
      </c>
      <c r="C88" s="38">
        <v>6</v>
      </c>
      <c r="D88" s="38">
        <v>211</v>
      </c>
      <c r="E88" s="38">
        <v>0</v>
      </c>
      <c r="F88" s="38">
        <v>0</v>
      </c>
      <c r="G88" s="38">
        <v>21100</v>
      </c>
      <c r="H88" s="38">
        <v>2</v>
      </c>
      <c r="I88" s="38">
        <v>6</v>
      </c>
      <c r="J88" s="38">
        <v>0</v>
      </c>
      <c r="K88" s="38">
        <v>0</v>
      </c>
      <c r="L88" s="38">
        <v>0</v>
      </c>
      <c r="M88" s="38">
        <v>3</v>
      </c>
      <c r="N88" s="38">
        <v>0</v>
      </c>
      <c r="O88" s="38">
        <v>0</v>
      </c>
      <c r="P88" s="38">
        <v>0</v>
      </c>
      <c r="Q88" s="38">
        <v>44001</v>
      </c>
      <c r="R88" s="45">
        <f t="shared" si="21"/>
        <v>500000000</v>
      </c>
      <c r="S88" s="45">
        <v>0</v>
      </c>
      <c r="T88" s="38">
        <v>0</v>
      </c>
      <c r="U88" s="45">
        <f t="shared" si="22"/>
        <v>500000000</v>
      </c>
      <c r="V88" s="45">
        <v>10000000</v>
      </c>
      <c r="W88" s="38">
        <v>46000</v>
      </c>
      <c r="X88" s="45">
        <f t="shared" si="23"/>
        <v>10000000</v>
      </c>
      <c r="Y88" s="38">
        <v>1</v>
      </c>
      <c r="Z88" s="50">
        <v>0</v>
      </c>
      <c r="AA88" s="38">
        <v>0</v>
      </c>
      <c r="AB88" s="38">
        <v>0</v>
      </c>
      <c r="AC88" s="38">
        <v>0</v>
      </c>
      <c r="AD88" s="38"/>
      <c r="AE88" s="38"/>
      <c r="AF88" s="38">
        <v>0</v>
      </c>
      <c r="AG88" s="45" t="s">
        <v>158</v>
      </c>
      <c r="AH88" s="45" t="str">
        <f t="shared" si="24"/>
        <v>500000000|2500000000</v>
      </c>
      <c r="AI88" s="45" t="str">
        <f t="shared" si="25"/>
        <v>5000000000|10000000000</v>
      </c>
      <c r="AJ88" s="38">
        <v>0</v>
      </c>
      <c r="AK88" s="38">
        <v>500</v>
      </c>
      <c r="AL88" s="38">
        <v>1</v>
      </c>
      <c r="AM88" s="38"/>
      <c r="AN88" s="92">
        <v>211</v>
      </c>
      <c r="AO88" s="38">
        <v>1</v>
      </c>
      <c r="AP88" s="38" t="s">
        <v>151</v>
      </c>
      <c r="AQ88" s="38">
        <v>0</v>
      </c>
      <c r="AR88" s="38">
        <v>0</v>
      </c>
      <c r="AS88" s="38">
        <v>0</v>
      </c>
      <c r="AT88" s="38">
        <v>1</v>
      </c>
      <c r="AU88" s="38">
        <v>100</v>
      </c>
      <c r="AV88" s="38">
        <v>0</v>
      </c>
      <c r="AW88" s="38">
        <v>0</v>
      </c>
      <c r="AX88" s="38">
        <v>100</v>
      </c>
      <c r="AY88" s="59"/>
      <c r="AZ88" s="59"/>
      <c r="BA88" s="60"/>
      <c r="BE88" s="24">
        <v>48</v>
      </c>
      <c r="BF88" s="24">
        <v>1</v>
      </c>
      <c r="BI88" s="69"/>
      <c r="BJ88" s="69"/>
      <c r="BK88" s="69"/>
      <c r="BL88" s="69"/>
      <c r="BM88" s="69"/>
      <c r="BN88" s="69"/>
      <c r="BO88" s="69"/>
      <c r="BP88" s="69"/>
      <c r="BQ88" s="69"/>
      <c r="BR88" s="69"/>
      <c r="BS88" s="69"/>
      <c r="BT88" s="69"/>
    </row>
    <row r="89" s="23" customFormat="1" spans="1:72">
      <c r="A89" s="37">
        <v>2120001</v>
      </c>
      <c r="B89" s="37" t="s">
        <v>232</v>
      </c>
      <c r="C89" s="37">
        <v>1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1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250000</v>
      </c>
      <c r="S89" s="37">
        <v>2500000</v>
      </c>
      <c r="T89" s="37">
        <v>0</v>
      </c>
      <c r="U89" s="37">
        <f t="shared" ref="U89:U94" si="26">R89</f>
        <v>250000</v>
      </c>
      <c r="V89" s="37">
        <v>5000</v>
      </c>
      <c r="W89" s="37">
        <v>46000</v>
      </c>
      <c r="X89" s="37">
        <f t="shared" ref="X89:X94" si="27">V83</f>
        <v>5000</v>
      </c>
      <c r="Y89" s="37">
        <v>1</v>
      </c>
      <c r="Z89" s="37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4" t="s">
        <v>158</v>
      </c>
      <c r="AH89" s="44" t="str">
        <f t="shared" si="24"/>
        <v>250000|1250000</v>
      </c>
      <c r="AI89" s="44" t="str">
        <f>R89*9&amp;"|"&amp;(R89*10)</f>
        <v>2250000|2500000</v>
      </c>
      <c r="AJ89" s="37">
        <v>0</v>
      </c>
      <c r="AK89" s="37">
        <v>500</v>
      </c>
      <c r="AL89" s="37">
        <v>1</v>
      </c>
      <c r="AM89" s="37"/>
      <c r="AN89" s="92">
        <v>211</v>
      </c>
      <c r="AO89" s="37">
        <v>1</v>
      </c>
      <c r="AP89" s="37" t="s">
        <v>151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6">
        <v>100</v>
      </c>
      <c r="AY89" s="57"/>
      <c r="AZ89" s="57"/>
      <c r="BA89" s="58"/>
      <c r="BE89" s="23">
        <v>48</v>
      </c>
      <c r="BF89" s="23">
        <v>1</v>
      </c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/>
    </row>
    <row r="90" s="23" customFormat="1" spans="1:72">
      <c r="A90" s="37">
        <v>2120002</v>
      </c>
      <c r="B90" s="37" t="s">
        <v>232</v>
      </c>
      <c r="C90" s="37">
        <v>2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2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1000000</v>
      </c>
      <c r="S90" s="37">
        <v>10000000</v>
      </c>
      <c r="T90" s="37">
        <v>0</v>
      </c>
      <c r="U90" s="37">
        <f t="shared" si="26"/>
        <v>1000000</v>
      </c>
      <c r="V90" s="37">
        <v>20000</v>
      </c>
      <c r="W90" s="37">
        <v>46000</v>
      </c>
      <c r="X90" s="37">
        <f t="shared" si="27"/>
        <v>20000</v>
      </c>
      <c r="Y90" s="37">
        <v>1</v>
      </c>
      <c r="Z90" s="49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4" t="s">
        <v>158</v>
      </c>
      <c r="AH90" s="44" t="str">
        <f t="shared" si="24"/>
        <v>1000000|5000000</v>
      </c>
      <c r="AI90" s="44" t="str">
        <f>R90*9&amp;"|"&amp;(R90*10)</f>
        <v>9000000|10000000</v>
      </c>
      <c r="AJ90" s="37">
        <v>0</v>
      </c>
      <c r="AK90" s="37">
        <v>500</v>
      </c>
      <c r="AL90" s="37">
        <v>1</v>
      </c>
      <c r="AM90" s="37"/>
      <c r="AN90" s="92">
        <v>211</v>
      </c>
      <c r="AO90" s="37">
        <v>1</v>
      </c>
      <c r="AP90" s="37" t="s">
        <v>151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6">
        <v>100</v>
      </c>
      <c r="AY90" s="57"/>
      <c r="AZ90" s="57"/>
      <c r="BA90" s="58"/>
      <c r="BE90" s="23">
        <v>48</v>
      </c>
      <c r="BF90" s="23">
        <v>1</v>
      </c>
      <c r="BI90" s="68"/>
      <c r="BJ90" s="68"/>
      <c r="BK90" s="68"/>
      <c r="BL90" s="68"/>
      <c r="BM90" s="68"/>
      <c r="BN90" s="68"/>
      <c r="BO90" s="68"/>
      <c r="BP90" s="68"/>
      <c r="BQ90" s="68"/>
      <c r="BR90" s="68"/>
      <c r="BS90" s="68"/>
      <c r="BT90" s="68"/>
    </row>
    <row r="91" s="23" customFormat="1" spans="1:72">
      <c r="A91" s="37">
        <v>2120003</v>
      </c>
      <c r="B91" s="37" t="s">
        <v>232</v>
      </c>
      <c r="C91" s="37">
        <v>3</v>
      </c>
      <c r="D91" s="37">
        <v>212</v>
      </c>
      <c r="E91" s="37">
        <v>0</v>
      </c>
      <c r="F91" s="37">
        <v>0</v>
      </c>
      <c r="G91" s="37">
        <v>21200</v>
      </c>
      <c r="H91" s="37">
        <v>2</v>
      </c>
      <c r="I91" s="37">
        <v>3</v>
      </c>
      <c r="J91" s="37">
        <v>0</v>
      </c>
      <c r="K91" s="37">
        <v>0</v>
      </c>
      <c r="L91" s="37">
        <v>0</v>
      </c>
      <c r="M91" s="37">
        <v>3</v>
      </c>
      <c r="N91" s="37">
        <v>0</v>
      </c>
      <c r="O91" s="37">
        <v>0</v>
      </c>
      <c r="P91" s="37">
        <v>0</v>
      </c>
      <c r="Q91" s="37">
        <v>44001</v>
      </c>
      <c r="R91" s="37">
        <f t="shared" si="21"/>
        <v>5000000</v>
      </c>
      <c r="S91" s="37">
        <v>0</v>
      </c>
      <c r="T91" s="37">
        <v>0</v>
      </c>
      <c r="U91" s="37">
        <f t="shared" si="26"/>
        <v>5000000</v>
      </c>
      <c r="V91" s="37">
        <v>100000</v>
      </c>
      <c r="W91" s="37">
        <v>46000</v>
      </c>
      <c r="X91" s="37">
        <f t="shared" si="27"/>
        <v>100000</v>
      </c>
      <c r="Y91" s="37">
        <v>1</v>
      </c>
      <c r="Z91" s="49">
        <v>0</v>
      </c>
      <c r="AA91" s="37">
        <v>0</v>
      </c>
      <c r="AB91" s="37">
        <v>0</v>
      </c>
      <c r="AC91" s="37">
        <v>0</v>
      </c>
      <c r="AD91" s="37"/>
      <c r="AE91" s="37"/>
      <c r="AF91" s="37">
        <v>0</v>
      </c>
      <c r="AG91" s="44" t="s">
        <v>158</v>
      </c>
      <c r="AH91" s="44" t="str">
        <f t="shared" si="24"/>
        <v>5000000|25000000</v>
      </c>
      <c r="AI91" s="37" t="str">
        <f t="shared" si="25"/>
        <v>50000000|100000000</v>
      </c>
      <c r="AJ91" s="37">
        <v>0</v>
      </c>
      <c r="AK91" s="37">
        <v>500</v>
      </c>
      <c r="AL91" s="37">
        <v>1</v>
      </c>
      <c r="AM91" s="37"/>
      <c r="AN91" s="92">
        <v>211</v>
      </c>
      <c r="AO91" s="37">
        <v>1</v>
      </c>
      <c r="AP91" s="37" t="s">
        <v>151</v>
      </c>
      <c r="AQ91" s="37">
        <v>0</v>
      </c>
      <c r="AR91" s="37">
        <v>0</v>
      </c>
      <c r="AS91" s="37">
        <v>0</v>
      </c>
      <c r="AT91" s="37">
        <v>1</v>
      </c>
      <c r="AU91" s="37">
        <v>100</v>
      </c>
      <c r="AV91" s="37">
        <v>0</v>
      </c>
      <c r="AW91" s="37">
        <v>0</v>
      </c>
      <c r="AX91" s="56">
        <v>100</v>
      </c>
      <c r="AY91" s="57"/>
      <c r="AZ91" s="57"/>
      <c r="BA91" s="58"/>
      <c r="BE91" s="23">
        <v>48</v>
      </c>
      <c r="BF91" s="23">
        <v>1</v>
      </c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/>
    </row>
    <row r="92" s="23" customFormat="1" spans="1:72">
      <c r="A92" s="37">
        <v>2120004</v>
      </c>
      <c r="B92" s="37" t="s">
        <v>232</v>
      </c>
      <c r="C92" s="37">
        <v>4</v>
      </c>
      <c r="D92" s="37">
        <v>212</v>
      </c>
      <c r="E92" s="37">
        <v>0</v>
      </c>
      <c r="F92" s="37">
        <v>0</v>
      </c>
      <c r="G92" s="37">
        <v>21200</v>
      </c>
      <c r="H92" s="37">
        <v>2</v>
      </c>
      <c r="I92" s="37">
        <v>4</v>
      </c>
      <c r="J92" s="37">
        <v>0</v>
      </c>
      <c r="K92" s="37">
        <v>0</v>
      </c>
      <c r="L92" s="37">
        <v>0</v>
      </c>
      <c r="M92" s="37">
        <v>3</v>
      </c>
      <c r="N92" s="37">
        <v>0</v>
      </c>
      <c r="O92" s="37">
        <v>0</v>
      </c>
      <c r="P92" s="37">
        <v>0</v>
      </c>
      <c r="Q92" s="37">
        <v>44001</v>
      </c>
      <c r="R92" s="37">
        <f t="shared" si="21"/>
        <v>25000000</v>
      </c>
      <c r="S92" s="37">
        <v>0</v>
      </c>
      <c r="T92" s="37">
        <v>0</v>
      </c>
      <c r="U92" s="37">
        <f t="shared" si="26"/>
        <v>25000000</v>
      </c>
      <c r="V92" s="37">
        <v>500000</v>
      </c>
      <c r="W92" s="37">
        <v>46000</v>
      </c>
      <c r="X92" s="37">
        <f t="shared" si="27"/>
        <v>500000</v>
      </c>
      <c r="Y92" s="37">
        <v>1</v>
      </c>
      <c r="Z92" s="49">
        <v>0</v>
      </c>
      <c r="AA92" s="37">
        <v>0</v>
      </c>
      <c r="AB92" s="37">
        <v>0</v>
      </c>
      <c r="AC92" s="37">
        <v>0</v>
      </c>
      <c r="AD92" s="37"/>
      <c r="AE92" s="37"/>
      <c r="AF92" s="37">
        <v>0</v>
      </c>
      <c r="AG92" s="44" t="s">
        <v>158</v>
      </c>
      <c r="AH92" s="44" t="str">
        <f t="shared" si="24"/>
        <v>25000000|125000000</v>
      </c>
      <c r="AI92" s="37" t="str">
        <f t="shared" si="25"/>
        <v>250000000|500000000</v>
      </c>
      <c r="AJ92" s="37">
        <v>0</v>
      </c>
      <c r="AK92" s="37">
        <v>500</v>
      </c>
      <c r="AL92" s="37">
        <v>1</v>
      </c>
      <c r="AM92" s="37"/>
      <c r="AN92" s="92">
        <v>211</v>
      </c>
      <c r="AO92" s="37">
        <v>1</v>
      </c>
      <c r="AP92" s="37" t="s">
        <v>151</v>
      </c>
      <c r="AQ92" s="37">
        <v>0</v>
      </c>
      <c r="AR92" s="37">
        <v>0</v>
      </c>
      <c r="AS92" s="37">
        <v>0</v>
      </c>
      <c r="AT92" s="37">
        <v>1</v>
      </c>
      <c r="AU92" s="37">
        <v>100</v>
      </c>
      <c r="AV92" s="37">
        <v>0</v>
      </c>
      <c r="AW92" s="37">
        <v>0</v>
      </c>
      <c r="AX92" s="56">
        <v>100</v>
      </c>
      <c r="AY92" s="57"/>
      <c r="AZ92" s="57"/>
      <c r="BA92" s="58"/>
      <c r="BE92" s="23">
        <v>48</v>
      </c>
      <c r="BF92" s="23">
        <v>1</v>
      </c>
      <c r="BI92" s="68"/>
      <c r="BJ92" s="68"/>
      <c r="BK92" s="68"/>
      <c r="BL92" s="68"/>
      <c r="BM92" s="68"/>
      <c r="BN92" s="68"/>
      <c r="BO92" s="68"/>
      <c r="BP92" s="68"/>
      <c r="BQ92" s="68"/>
      <c r="BR92" s="68"/>
      <c r="BS92" s="68"/>
      <c r="BT92" s="68"/>
    </row>
    <row r="93" s="23" customFormat="1" spans="1:72">
      <c r="A93" s="37">
        <v>2120005</v>
      </c>
      <c r="B93" s="37" t="s">
        <v>232</v>
      </c>
      <c r="C93" s="37">
        <v>5</v>
      </c>
      <c r="D93" s="37">
        <v>212</v>
      </c>
      <c r="E93" s="37">
        <v>0</v>
      </c>
      <c r="F93" s="37">
        <v>0</v>
      </c>
      <c r="G93" s="37">
        <v>21200</v>
      </c>
      <c r="H93" s="37">
        <v>2</v>
      </c>
      <c r="I93" s="37">
        <v>5</v>
      </c>
      <c r="J93" s="37">
        <v>0</v>
      </c>
      <c r="K93" s="37">
        <v>0</v>
      </c>
      <c r="L93" s="37">
        <v>0</v>
      </c>
      <c r="M93" s="37">
        <v>3</v>
      </c>
      <c r="N93" s="37">
        <v>0</v>
      </c>
      <c r="O93" s="37">
        <v>0</v>
      </c>
      <c r="P93" s="37">
        <v>0</v>
      </c>
      <c r="Q93" s="37">
        <v>44001</v>
      </c>
      <c r="R93" s="37">
        <f t="shared" si="21"/>
        <v>100000000</v>
      </c>
      <c r="S93" s="37">
        <v>0</v>
      </c>
      <c r="T93" s="37">
        <v>0</v>
      </c>
      <c r="U93" s="37">
        <f t="shared" si="26"/>
        <v>100000000</v>
      </c>
      <c r="V93" s="37">
        <v>2000000</v>
      </c>
      <c r="W93" s="37">
        <v>46000</v>
      </c>
      <c r="X93" s="37">
        <f t="shared" si="27"/>
        <v>2000000</v>
      </c>
      <c r="Y93" s="37">
        <v>1</v>
      </c>
      <c r="Z93" s="49">
        <v>0</v>
      </c>
      <c r="AA93" s="37">
        <v>0</v>
      </c>
      <c r="AB93" s="37">
        <v>0</v>
      </c>
      <c r="AC93" s="37">
        <v>0</v>
      </c>
      <c r="AD93" s="37"/>
      <c r="AE93" s="37"/>
      <c r="AF93" s="37">
        <v>0</v>
      </c>
      <c r="AG93" s="44" t="s">
        <v>158</v>
      </c>
      <c r="AH93" s="44" t="str">
        <f t="shared" si="24"/>
        <v>100000000|500000000</v>
      </c>
      <c r="AI93" s="37" t="str">
        <f t="shared" si="25"/>
        <v>1000000000|2000000000</v>
      </c>
      <c r="AJ93" s="37">
        <v>0</v>
      </c>
      <c r="AK93" s="37">
        <v>500</v>
      </c>
      <c r="AL93" s="37">
        <v>1</v>
      </c>
      <c r="AM93" s="37"/>
      <c r="AN93" s="92">
        <v>211</v>
      </c>
      <c r="AO93" s="37">
        <v>1</v>
      </c>
      <c r="AP93" s="37" t="s">
        <v>151</v>
      </c>
      <c r="AQ93" s="37">
        <v>0</v>
      </c>
      <c r="AR93" s="37">
        <v>0</v>
      </c>
      <c r="AS93" s="37">
        <v>0</v>
      </c>
      <c r="AT93" s="37">
        <v>1</v>
      </c>
      <c r="AU93" s="37">
        <v>100</v>
      </c>
      <c r="AV93" s="37">
        <v>0</v>
      </c>
      <c r="AW93" s="37">
        <v>0</v>
      </c>
      <c r="AX93" s="56">
        <v>100</v>
      </c>
      <c r="AY93" s="57"/>
      <c r="AZ93" s="57"/>
      <c r="BA93" s="58"/>
      <c r="BE93" s="23">
        <v>48</v>
      </c>
      <c r="BF93" s="23">
        <v>1</v>
      </c>
      <c r="BI93" s="68"/>
      <c r="BJ93" s="68"/>
      <c r="BK93" s="68"/>
      <c r="BL93" s="68"/>
      <c r="BM93" s="68"/>
      <c r="BN93" s="68"/>
      <c r="BO93" s="68"/>
      <c r="BP93" s="68"/>
      <c r="BQ93" s="68"/>
      <c r="BR93" s="68"/>
      <c r="BS93" s="68"/>
      <c r="BT93" s="68"/>
    </row>
    <row r="94" s="23" customFormat="1" spans="1:72">
      <c r="A94" s="37">
        <v>2120006</v>
      </c>
      <c r="B94" s="37" t="s">
        <v>232</v>
      </c>
      <c r="C94" s="37">
        <v>6</v>
      </c>
      <c r="D94" s="37">
        <v>212</v>
      </c>
      <c r="E94" s="37">
        <v>0</v>
      </c>
      <c r="F94" s="37">
        <v>0</v>
      </c>
      <c r="G94" s="37">
        <v>21200</v>
      </c>
      <c r="H94" s="37">
        <v>2</v>
      </c>
      <c r="I94" s="37">
        <v>6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37">
        <f t="shared" si="21"/>
        <v>500000000</v>
      </c>
      <c r="S94" s="37">
        <v>0</v>
      </c>
      <c r="T94" s="37">
        <v>0</v>
      </c>
      <c r="U94" s="37">
        <f t="shared" si="26"/>
        <v>500000000</v>
      </c>
      <c r="V94" s="37">
        <v>10000000</v>
      </c>
      <c r="W94" s="37">
        <v>46000</v>
      </c>
      <c r="X94" s="37">
        <f t="shared" si="27"/>
        <v>10000000</v>
      </c>
      <c r="Y94" s="37">
        <v>1</v>
      </c>
      <c r="Z94" s="49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4" t="s">
        <v>158</v>
      </c>
      <c r="AH94" s="44" t="str">
        <f t="shared" si="24"/>
        <v>500000000|2500000000</v>
      </c>
      <c r="AI94" s="37" t="str">
        <f t="shared" si="25"/>
        <v>5000000000|10000000000</v>
      </c>
      <c r="AJ94" s="37">
        <v>0</v>
      </c>
      <c r="AK94" s="37">
        <v>500</v>
      </c>
      <c r="AL94" s="37">
        <v>1</v>
      </c>
      <c r="AM94" s="37"/>
      <c r="AN94" s="92">
        <v>211</v>
      </c>
      <c r="AO94" s="37">
        <v>1</v>
      </c>
      <c r="AP94" s="37" t="s">
        <v>151</v>
      </c>
      <c r="AQ94" s="37">
        <v>0</v>
      </c>
      <c r="AR94" s="37">
        <v>0</v>
      </c>
      <c r="AS94" s="37">
        <v>0</v>
      </c>
      <c r="AT94" s="37">
        <v>1</v>
      </c>
      <c r="AU94" s="37">
        <v>100</v>
      </c>
      <c r="AV94" s="37">
        <v>0</v>
      </c>
      <c r="AW94" s="37">
        <v>0</v>
      </c>
      <c r="AX94" s="56">
        <v>100</v>
      </c>
      <c r="AY94" s="57"/>
      <c r="AZ94" s="57"/>
      <c r="BA94" s="58"/>
      <c r="BE94" s="23">
        <v>48</v>
      </c>
      <c r="BF94" s="23">
        <v>1</v>
      </c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/>
    </row>
    <row r="95" s="24" customFormat="1" spans="1:72">
      <c r="A95" s="38">
        <v>2130001</v>
      </c>
      <c r="B95" s="38" t="s">
        <v>233</v>
      </c>
      <c r="C95" s="38" t="s">
        <v>147</v>
      </c>
      <c r="D95" s="38">
        <v>213</v>
      </c>
      <c r="E95" s="38">
        <v>0</v>
      </c>
      <c r="F95" s="38">
        <v>1</v>
      </c>
      <c r="G95" s="38">
        <v>21300</v>
      </c>
      <c r="H95" s="38">
        <v>2</v>
      </c>
      <c r="I95" s="38">
        <v>1</v>
      </c>
      <c r="J95" s="37">
        <v>0</v>
      </c>
      <c r="K95" s="37">
        <v>0</v>
      </c>
      <c r="L95" s="38">
        <v>0</v>
      </c>
      <c r="M95" s="38">
        <v>3</v>
      </c>
      <c r="N95" s="38">
        <v>0</v>
      </c>
      <c r="O95" s="38">
        <v>0</v>
      </c>
      <c r="P95" s="38">
        <v>0</v>
      </c>
      <c r="Q95" s="38">
        <v>44001</v>
      </c>
      <c r="R95" s="45">
        <v>250000</v>
      </c>
      <c r="S95" s="45">
        <v>0</v>
      </c>
      <c r="T95" s="38">
        <v>0</v>
      </c>
      <c r="U95" s="45">
        <v>250000</v>
      </c>
      <c r="V95" s="45">
        <v>5000</v>
      </c>
      <c r="W95" s="38">
        <v>46000</v>
      </c>
      <c r="X95" s="45">
        <v>5000</v>
      </c>
      <c r="Y95" s="38">
        <v>1</v>
      </c>
      <c r="Z95" s="50">
        <v>0</v>
      </c>
      <c r="AA95" s="38">
        <v>0</v>
      </c>
      <c r="AB95" s="38">
        <v>0</v>
      </c>
      <c r="AC95" s="38">
        <v>0</v>
      </c>
      <c r="AD95" s="38"/>
      <c r="AE95" s="38"/>
      <c r="AF95" s="38">
        <v>0</v>
      </c>
      <c r="AG95" s="45" t="s">
        <v>158</v>
      </c>
      <c r="AH95" s="45" t="s">
        <v>234</v>
      </c>
      <c r="AI95" s="38" t="s">
        <v>235</v>
      </c>
      <c r="AJ95" s="38">
        <v>0</v>
      </c>
      <c r="AK95" s="38">
        <v>500</v>
      </c>
      <c r="AL95" s="38">
        <v>1</v>
      </c>
      <c r="AM95" s="38"/>
      <c r="AN95" s="92">
        <v>211</v>
      </c>
      <c r="AO95" s="38">
        <v>1</v>
      </c>
      <c r="AP95" s="38" t="s">
        <v>151</v>
      </c>
      <c r="AQ95" s="38">
        <v>0</v>
      </c>
      <c r="AR95" s="38">
        <v>0</v>
      </c>
      <c r="AS95" s="38">
        <v>6</v>
      </c>
      <c r="AT95" s="38">
        <v>1</v>
      </c>
      <c r="AU95" s="38">
        <v>100</v>
      </c>
      <c r="AV95" s="38">
        <v>0</v>
      </c>
      <c r="AW95" s="38">
        <v>0</v>
      </c>
      <c r="AX95" s="38">
        <v>100</v>
      </c>
      <c r="AY95" s="59"/>
      <c r="AZ95" s="59"/>
      <c r="BA95" s="60"/>
      <c r="BE95" s="24">
        <v>48</v>
      </c>
      <c r="BF95" s="24">
        <v>1</v>
      </c>
      <c r="BI95" s="69"/>
      <c r="BJ95" s="69"/>
      <c r="BK95" s="69"/>
      <c r="BL95" s="69"/>
      <c r="BM95" s="69"/>
      <c r="BN95" s="69"/>
      <c r="BO95" s="69"/>
      <c r="BP95" s="69"/>
      <c r="BQ95" s="69"/>
      <c r="BR95" s="69"/>
      <c r="BS95" s="69"/>
      <c r="BT95" s="69"/>
    </row>
    <row r="96" s="24" customFormat="1" spans="1:72">
      <c r="A96" s="38">
        <v>2130002</v>
      </c>
      <c r="B96" s="38" t="s">
        <v>233</v>
      </c>
      <c r="C96" s="38" t="s">
        <v>236</v>
      </c>
      <c r="D96" s="38">
        <v>213</v>
      </c>
      <c r="E96" s="38">
        <v>0</v>
      </c>
      <c r="F96" s="38">
        <v>1</v>
      </c>
      <c r="G96" s="38">
        <v>21300</v>
      </c>
      <c r="H96" s="38">
        <v>2</v>
      </c>
      <c r="I96" s="38">
        <v>2</v>
      </c>
      <c r="J96" s="37">
        <v>0</v>
      </c>
      <c r="K96" s="37">
        <v>0</v>
      </c>
      <c r="L96" s="38">
        <v>0</v>
      </c>
      <c r="M96" s="38">
        <v>3</v>
      </c>
      <c r="N96" s="38">
        <v>0</v>
      </c>
      <c r="O96" s="38">
        <v>0</v>
      </c>
      <c r="P96" s="38">
        <v>0</v>
      </c>
      <c r="Q96" s="38">
        <v>44001</v>
      </c>
      <c r="R96" s="45">
        <v>1000000</v>
      </c>
      <c r="S96" s="45">
        <v>0</v>
      </c>
      <c r="T96" s="38">
        <v>0</v>
      </c>
      <c r="U96" s="45">
        <v>1000000</v>
      </c>
      <c r="V96" s="45">
        <v>20000</v>
      </c>
      <c r="W96" s="38">
        <v>46000</v>
      </c>
      <c r="X96" s="45">
        <v>20000</v>
      </c>
      <c r="Y96" s="38">
        <v>1</v>
      </c>
      <c r="Z96" s="50">
        <v>0</v>
      </c>
      <c r="AA96" s="38">
        <v>0</v>
      </c>
      <c r="AB96" s="38">
        <v>0</v>
      </c>
      <c r="AC96" s="38">
        <v>0</v>
      </c>
      <c r="AD96" s="38"/>
      <c r="AE96" s="38"/>
      <c r="AF96" s="38">
        <v>0</v>
      </c>
      <c r="AG96" s="45" t="s">
        <v>158</v>
      </c>
      <c r="AH96" s="45" t="s">
        <v>163</v>
      </c>
      <c r="AI96" s="38" t="s">
        <v>164</v>
      </c>
      <c r="AJ96" s="38">
        <v>0</v>
      </c>
      <c r="AK96" s="38">
        <v>500</v>
      </c>
      <c r="AL96" s="38">
        <v>1</v>
      </c>
      <c r="AM96" s="38"/>
      <c r="AN96" s="92">
        <v>211</v>
      </c>
      <c r="AO96" s="38">
        <v>1</v>
      </c>
      <c r="AP96" s="38" t="s">
        <v>151</v>
      </c>
      <c r="AQ96" s="38">
        <v>0</v>
      </c>
      <c r="AR96" s="38">
        <v>0</v>
      </c>
      <c r="AS96" s="38">
        <v>4</v>
      </c>
      <c r="AT96" s="38">
        <v>1</v>
      </c>
      <c r="AU96" s="38">
        <v>100</v>
      </c>
      <c r="AV96" s="38">
        <v>0</v>
      </c>
      <c r="AW96" s="38">
        <v>0</v>
      </c>
      <c r="AX96" s="38">
        <v>100</v>
      </c>
      <c r="AY96" s="59"/>
      <c r="AZ96" s="59"/>
      <c r="BA96" s="60"/>
      <c r="BE96" s="24">
        <v>48</v>
      </c>
      <c r="BF96" s="24">
        <v>1</v>
      </c>
      <c r="BI96" s="69"/>
      <c r="BJ96" s="69"/>
      <c r="BK96" s="69"/>
      <c r="BL96" s="69"/>
      <c r="BM96" s="69"/>
      <c r="BN96" s="69"/>
      <c r="BO96" s="69"/>
      <c r="BP96" s="69"/>
      <c r="BQ96" s="69"/>
      <c r="BR96" s="69"/>
      <c r="BS96" s="69"/>
      <c r="BT96" s="69"/>
    </row>
    <row r="97" s="24" customFormat="1" spans="1:72">
      <c r="A97" s="38">
        <v>2130003</v>
      </c>
      <c r="B97" s="38" t="s">
        <v>233</v>
      </c>
      <c r="C97" s="38" t="s">
        <v>237</v>
      </c>
      <c r="D97" s="38">
        <v>213</v>
      </c>
      <c r="E97" s="38">
        <v>0</v>
      </c>
      <c r="F97" s="38">
        <v>1</v>
      </c>
      <c r="G97" s="38">
        <v>21300</v>
      </c>
      <c r="H97" s="38">
        <v>2</v>
      </c>
      <c r="I97" s="38">
        <v>3</v>
      </c>
      <c r="J97" s="37">
        <v>0</v>
      </c>
      <c r="K97" s="37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44001</v>
      </c>
      <c r="R97" s="45">
        <v>5000000</v>
      </c>
      <c r="S97" s="45">
        <v>0</v>
      </c>
      <c r="T97" s="38">
        <v>0</v>
      </c>
      <c r="U97" s="45">
        <v>5000000</v>
      </c>
      <c r="V97" s="45">
        <v>100000</v>
      </c>
      <c r="W97" s="38">
        <v>46000</v>
      </c>
      <c r="X97" s="45">
        <v>100000</v>
      </c>
      <c r="Y97" s="38">
        <v>1</v>
      </c>
      <c r="Z97" s="50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5" t="s">
        <v>158</v>
      </c>
      <c r="AH97" s="45" t="s">
        <v>238</v>
      </c>
      <c r="AI97" s="38" t="s">
        <v>239</v>
      </c>
      <c r="AJ97" s="38">
        <v>0</v>
      </c>
      <c r="AK97" s="38">
        <v>500</v>
      </c>
      <c r="AL97" s="38">
        <v>1</v>
      </c>
      <c r="AM97" s="38"/>
      <c r="AN97" s="92">
        <v>211</v>
      </c>
      <c r="AO97" s="38">
        <v>1</v>
      </c>
      <c r="AP97" s="38" t="s">
        <v>151</v>
      </c>
      <c r="AQ97" s="38">
        <v>0</v>
      </c>
      <c r="AR97" s="38">
        <v>0</v>
      </c>
      <c r="AS97" s="38">
        <v>2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59"/>
      <c r="AZ97" s="59"/>
      <c r="BA97" s="60"/>
      <c r="BE97" s="24">
        <v>48</v>
      </c>
      <c r="BF97" s="24">
        <v>1</v>
      </c>
      <c r="BI97" s="69"/>
      <c r="BJ97" s="69"/>
      <c r="BK97" s="69"/>
      <c r="BL97" s="69"/>
      <c r="BM97" s="69"/>
      <c r="BN97" s="69"/>
      <c r="BO97" s="69"/>
      <c r="BP97" s="69"/>
      <c r="BQ97" s="69"/>
      <c r="BR97" s="69"/>
      <c r="BS97" s="69"/>
      <c r="BT97" s="69"/>
    </row>
    <row r="98" s="23" customFormat="1" spans="1:72">
      <c r="A98" s="37">
        <v>2140001</v>
      </c>
      <c r="B98" s="37" t="s">
        <v>240</v>
      </c>
      <c r="C98" s="37" t="s">
        <v>147</v>
      </c>
      <c r="D98" s="37">
        <v>214</v>
      </c>
      <c r="E98" s="37">
        <v>0</v>
      </c>
      <c r="F98" s="37">
        <v>1</v>
      </c>
      <c r="G98" s="37">
        <v>21400</v>
      </c>
      <c r="H98" s="37">
        <v>2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44001</v>
      </c>
      <c r="R98" s="44">
        <v>250000</v>
      </c>
      <c r="S98" s="44">
        <v>0</v>
      </c>
      <c r="T98" s="37">
        <v>0</v>
      </c>
      <c r="U98" s="44">
        <v>250000</v>
      </c>
      <c r="V98" s="44">
        <v>5000</v>
      </c>
      <c r="W98" s="37">
        <v>46000</v>
      </c>
      <c r="X98" s="44">
        <v>5000</v>
      </c>
      <c r="Y98" s="37">
        <v>1</v>
      </c>
      <c r="Z98" s="49">
        <v>0</v>
      </c>
      <c r="AA98" s="37">
        <v>0</v>
      </c>
      <c r="AB98" s="37">
        <v>0</v>
      </c>
      <c r="AC98" s="37">
        <v>0</v>
      </c>
      <c r="AD98" s="37"/>
      <c r="AE98" s="37"/>
      <c r="AF98" s="37">
        <v>0</v>
      </c>
      <c r="AG98" s="44" t="s">
        <v>158</v>
      </c>
      <c r="AH98" s="44" t="s">
        <v>234</v>
      </c>
      <c r="AI98" s="37" t="s">
        <v>235</v>
      </c>
      <c r="AJ98" s="37">
        <v>0</v>
      </c>
      <c r="AK98" s="37">
        <v>500</v>
      </c>
      <c r="AL98" s="37">
        <v>1</v>
      </c>
      <c r="AM98" s="37"/>
      <c r="AN98" s="92">
        <v>211</v>
      </c>
      <c r="AO98" s="37">
        <v>1</v>
      </c>
      <c r="AP98" s="37" t="s">
        <v>151</v>
      </c>
      <c r="AQ98" s="37">
        <v>0</v>
      </c>
      <c r="AR98" s="37">
        <v>0</v>
      </c>
      <c r="AS98" s="37">
        <v>6</v>
      </c>
      <c r="AT98" s="37">
        <v>1</v>
      </c>
      <c r="AU98" s="37">
        <v>100</v>
      </c>
      <c r="AV98" s="37">
        <v>0</v>
      </c>
      <c r="AW98" s="37">
        <v>0</v>
      </c>
      <c r="AX98" s="56">
        <v>100</v>
      </c>
      <c r="AY98" s="57"/>
      <c r="AZ98" s="57"/>
      <c r="BA98" s="58"/>
      <c r="BE98" s="23">
        <v>48</v>
      </c>
      <c r="BF98" s="23">
        <v>1</v>
      </c>
      <c r="BI98" s="68"/>
      <c r="BJ98" s="68"/>
      <c r="BK98" s="68"/>
      <c r="BL98" s="68"/>
      <c r="BM98" s="68"/>
      <c r="BN98" s="68"/>
      <c r="BO98" s="68"/>
      <c r="BP98" s="68"/>
      <c r="BQ98" s="68"/>
      <c r="BR98" s="68"/>
      <c r="BS98" s="68"/>
      <c r="BT98" s="68"/>
    </row>
    <row r="99" s="23" customFormat="1" spans="1:72">
      <c r="A99" s="37">
        <v>2140002</v>
      </c>
      <c r="B99" s="37" t="s">
        <v>240</v>
      </c>
      <c r="C99" s="37" t="s">
        <v>236</v>
      </c>
      <c r="D99" s="37">
        <v>214</v>
      </c>
      <c r="E99" s="37">
        <v>0</v>
      </c>
      <c r="F99" s="37">
        <v>1</v>
      </c>
      <c r="G99" s="37">
        <v>21400</v>
      </c>
      <c r="H99" s="37">
        <v>2</v>
      </c>
      <c r="I99" s="37">
        <v>2</v>
      </c>
      <c r="J99" s="37">
        <v>0</v>
      </c>
      <c r="K99" s="37">
        <v>0</v>
      </c>
      <c r="L99" s="37">
        <v>0</v>
      </c>
      <c r="M99" s="37">
        <v>3</v>
      </c>
      <c r="N99" s="37">
        <v>0</v>
      </c>
      <c r="O99" s="37">
        <v>0</v>
      </c>
      <c r="P99" s="37">
        <v>0</v>
      </c>
      <c r="Q99" s="37">
        <v>44001</v>
      </c>
      <c r="R99" s="44">
        <v>1000000</v>
      </c>
      <c r="S99" s="44">
        <v>0</v>
      </c>
      <c r="T99" s="37">
        <v>0</v>
      </c>
      <c r="U99" s="44">
        <v>1000000</v>
      </c>
      <c r="V99" s="44">
        <v>20000</v>
      </c>
      <c r="W99" s="37">
        <v>46000</v>
      </c>
      <c r="X99" s="44">
        <v>20000</v>
      </c>
      <c r="Y99" s="37">
        <v>1</v>
      </c>
      <c r="Z99" s="49">
        <v>0</v>
      </c>
      <c r="AA99" s="37">
        <v>0</v>
      </c>
      <c r="AB99" s="37">
        <v>0</v>
      </c>
      <c r="AC99" s="37">
        <v>0</v>
      </c>
      <c r="AD99" s="37"/>
      <c r="AE99" s="37"/>
      <c r="AF99" s="37">
        <v>0</v>
      </c>
      <c r="AG99" s="44" t="s">
        <v>158</v>
      </c>
      <c r="AH99" s="44" t="s">
        <v>163</v>
      </c>
      <c r="AI99" s="37" t="s">
        <v>164</v>
      </c>
      <c r="AJ99" s="37">
        <v>0</v>
      </c>
      <c r="AK99" s="37">
        <v>500</v>
      </c>
      <c r="AL99" s="37">
        <v>1</v>
      </c>
      <c r="AM99" s="37"/>
      <c r="AN99" s="92">
        <v>211</v>
      </c>
      <c r="AO99" s="37">
        <v>1</v>
      </c>
      <c r="AP99" s="37" t="s">
        <v>151</v>
      </c>
      <c r="AQ99" s="37">
        <v>0</v>
      </c>
      <c r="AR99" s="37">
        <v>0</v>
      </c>
      <c r="AS99" s="37">
        <v>4</v>
      </c>
      <c r="AT99" s="37">
        <v>1</v>
      </c>
      <c r="AU99" s="37">
        <v>100</v>
      </c>
      <c r="AV99" s="37">
        <v>0</v>
      </c>
      <c r="AW99" s="37">
        <v>0</v>
      </c>
      <c r="AX99" s="56">
        <v>100</v>
      </c>
      <c r="AY99" s="57"/>
      <c r="AZ99" s="57"/>
      <c r="BA99" s="58"/>
      <c r="BE99" s="23">
        <v>48</v>
      </c>
      <c r="BF99" s="23">
        <v>1</v>
      </c>
      <c r="BI99" s="68"/>
      <c r="BJ99" s="68"/>
      <c r="BK99" s="68"/>
      <c r="BL99" s="68"/>
      <c r="BM99" s="68"/>
      <c r="BN99" s="68"/>
      <c r="BO99" s="68"/>
      <c r="BP99" s="68"/>
      <c r="BQ99" s="68"/>
      <c r="BR99" s="68"/>
      <c r="BS99" s="68"/>
      <c r="BT99" s="68"/>
    </row>
    <row r="100" s="23" customFormat="1" spans="1:72">
      <c r="A100" s="37">
        <v>2140003</v>
      </c>
      <c r="B100" s="37" t="s">
        <v>240</v>
      </c>
      <c r="C100" s="37" t="s">
        <v>237</v>
      </c>
      <c r="D100" s="37">
        <v>214</v>
      </c>
      <c r="E100" s="37">
        <v>0</v>
      </c>
      <c r="F100" s="37">
        <v>1</v>
      </c>
      <c r="G100" s="37">
        <v>21400</v>
      </c>
      <c r="H100" s="37">
        <v>2</v>
      </c>
      <c r="I100" s="37">
        <v>3</v>
      </c>
      <c r="J100" s="37">
        <v>0</v>
      </c>
      <c r="K100" s="37">
        <v>0</v>
      </c>
      <c r="L100" s="37">
        <v>0</v>
      </c>
      <c r="M100" s="37">
        <v>3</v>
      </c>
      <c r="N100" s="37">
        <v>0</v>
      </c>
      <c r="O100" s="37">
        <v>0</v>
      </c>
      <c r="P100" s="37">
        <v>0</v>
      </c>
      <c r="Q100" s="37">
        <v>44001</v>
      </c>
      <c r="R100" s="44">
        <v>5000000</v>
      </c>
      <c r="S100" s="44">
        <v>0</v>
      </c>
      <c r="T100" s="37">
        <v>0</v>
      </c>
      <c r="U100" s="44">
        <v>5000000</v>
      </c>
      <c r="V100" s="44">
        <v>100000</v>
      </c>
      <c r="W100" s="37">
        <v>46000</v>
      </c>
      <c r="X100" s="44">
        <v>100000</v>
      </c>
      <c r="Y100" s="37">
        <v>1</v>
      </c>
      <c r="Z100" s="49">
        <v>0</v>
      </c>
      <c r="AA100" s="37">
        <v>0</v>
      </c>
      <c r="AB100" s="37">
        <v>0</v>
      </c>
      <c r="AC100" s="37">
        <v>0</v>
      </c>
      <c r="AD100" s="37"/>
      <c r="AE100" s="37"/>
      <c r="AF100" s="37">
        <v>0</v>
      </c>
      <c r="AG100" s="44" t="s">
        <v>158</v>
      </c>
      <c r="AH100" s="44" t="s">
        <v>238</v>
      </c>
      <c r="AI100" s="37" t="s">
        <v>239</v>
      </c>
      <c r="AJ100" s="37">
        <v>0</v>
      </c>
      <c r="AK100" s="37">
        <v>500</v>
      </c>
      <c r="AL100" s="37">
        <v>1</v>
      </c>
      <c r="AM100" s="37"/>
      <c r="AN100" s="92">
        <v>211</v>
      </c>
      <c r="AO100" s="37">
        <v>1</v>
      </c>
      <c r="AP100" s="37" t="s">
        <v>151</v>
      </c>
      <c r="AQ100" s="37">
        <v>0</v>
      </c>
      <c r="AR100" s="37">
        <v>0</v>
      </c>
      <c r="AS100" s="37">
        <v>2</v>
      </c>
      <c r="AT100" s="37">
        <v>1</v>
      </c>
      <c r="AU100" s="37">
        <v>100</v>
      </c>
      <c r="AV100" s="37">
        <v>0</v>
      </c>
      <c r="AW100" s="37">
        <v>0</v>
      </c>
      <c r="AX100" s="56">
        <v>100</v>
      </c>
      <c r="AY100" s="57"/>
      <c r="AZ100" s="57"/>
      <c r="BA100" s="58"/>
      <c r="BE100" s="23">
        <v>48</v>
      </c>
      <c r="BF100" s="23">
        <v>1</v>
      </c>
      <c r="BI100" s="68"/>
      <c r="BJ100" s="68"/>
      <c r="BK100" s="68"/>
      <c r="BL100" s="68"/>
      <c r="BM100" s="68"/>
      <c r="BN100" s="68"/>
      <c r="BO100" s="68"/>
      <c r="BP100" s="68"/>
      <c r="BQ100" s="68"/>
      <c r="BR100" s="68"/>
      <c r="BS100" s="68"/>
      <c r="BT100" s="68"/>
    </row>
    <row r="101" s="24" customFormat="1" spans="1:72">
      <c r="A101" s="38">
        <v>6060001</v>
      </c>
      <c r="B101" s="38" t="s">
        <v>241</v>
      </c>
      <c r="C101" s="38" t="s">
        <v>242</v>
      </c>
      <c r="D101" s="38">
        <v>606</v>
      </c>
      <c r="E101" s="38">
        <v>0</v>
      </c>
      <c r="F101" s="38">
        <v>0</v>
      </c>
      <c r="G101" s="38">
        <v>60600</v>
      </c>
      <c r="H101" s="38">
        <v>6</v>
      </c>
      <c r="I101" s="38">
        <v>1</v>
      </c>
      <c r="J101" s="38">
        <v>0</v>
      </c>
      <c r="K101" s="38">
        <v>0</v>
      </c>
      <c r="L101" s="38">
        <v>0</v>
      </c>
      <c r="M101" s="38">
        <v>3</v>
      </c>
      <c r="N101" s="38">
        <v>0</v>
      </c>
      <c r="O101" s="38">
        <v>0</v>
      </c>
      <c r="P101" s="38">
        <v>0</v>
      </c>
      <c r="Q101" s="38">
        <v>60600</v>
      </c>
      <c r="R101" s="45">
        <v>0</v>
      </c>
      <c r="S101" s="45">
        <v>0</v>
      </c>
      <c r="T101" s="38">
        <v>0</v>
      </c>
      <c r="U101" s="45">
        <v>0</v>
      </c>
      <c r="V101" s="45">
        <v>0</v>
      </c>
      <c r="W101" s="38">
        <v>0</v>
      </c>
      <c r="X101" s="45">
        <v>0</v>
      </c>
      <c r="Y101" s="38">
        <v>0</v>
      </c>
      <c r="Z101" s="50">
        <v>0</v>
      </c>
      <c r="AA101" s="38">
        <v>0</v>
      </c>
      <c r="AB101" s="38">
        <v>0</v>
      </c>
      <c r="AC101" s="38">
        <v>0</v>
      </c>
      <c r="AD101" s="38"/>
      <c r="AE101" s="38"/>
      <c r="AF101" s="38">
        <v>0</v>
      </c>
      <c r="AG101" s="45" t="s">
        <v>209</v>
      </c>
      <c r="AH101" s="45" t="s">
        <v>228</v>
      </c>
      <c r="AI101" s="45" t="s">
        <v>216</v>
      </c>
      <c r="AJ101" s="38">
        <v>0</v>
      </c>
      <c r="AK101" s="38">
        <v>0</v>
      </c>
      <c r="AL101" s="38">
        <v>1</v>
      </c>
      <c r="AM101" s="38"/>
      <c r="AN101" s="38">
        <v>606</v>
      </c>
      <c r="AO101" s="38">
        <v>7</v>
      </c>
      <c r="AP101" s="38" t="s">
        <v>151</v>
      </c>
      <c r="AQ101" s="38">
        <v>0</v>
      </c>
      <c r="AR101" s="38">
        <v>0</v>
      </c>
      <c r="AS101" s="38">
        <v>0</v>
      </c>
      <c r="AT101" s="38">
        <v>1</v>
      </c>
      <c r="AU101" s="38">
        <v>100</v>
      </c>
      <c r="AV101" s="38">
        <v>0</v>
      </c>
      <c r="AW101" s="38">
        <v>0</v>
      </c>
      <c r="AX101" s="38">
        <v>100</v>
      </c>
      <c r="AY101" s="59"/>
      <c r="AZ101" s="59"/>
      <c r="BA101" s="60"/>
      <c r="BI101" s="69"/>
      <c r="BJ101" s="69"/>
      <c r="BK101" s="69"/>
      <c r="BL101" s="69"/>
      <c r="BM101" s="69"/>
      <c r="BN101" s="69"/>
      <c r="BO101" s="69"/>
      <c r="BP101" s="69"/>
      <c r="BQ101" s="69"/>
      <c r="BR101" s="69"/>
      <c r="BS101" s="69"/>
      <c r="BT101" s="69"/>
    </row>
    <row r="102" s="23" customFormat="1" spans="1:72">
      <c r="A102" s="37">
        <v>6070001</v>
      </c>
      <c r="B102" s="37" t="s">
        <v>243</v>
      </c>
      <c r="C102" s="37" t="s">
        <v>244</v>
      </c>
      <c r="D102" s="37">
        <v>607</v>
      </c>
      <c r="E102" s="37">
        <v>0</v>
      </c>
      <c r="F102" s="37">
        <v>0</v>
      </c>
      <c r="G102" s="37">
        <v>60700</v>
      </c>
      <c r="H102" s="37">
        <v>1</v>
      </c>
      <c r="I102" s="37">
        <v>1</v>
      </c>
      <c r="J102" s="37">
        <v>0</v>
      </c>
      <c r="K102" s="37">
        <v>0</v>
      </c>
      <c r="L102" s="37">
        <v>0</v>
      </c>
      <c r="M102" s="37">
        <v>3</v>
      </c>
      <c r="N102" s="37">
        <v>0</v>
      </c>
      <c r="O102" s="37">
        <v>0</v>
      </c>
      <c r="P102" s="37">
        <v>0</v>
      </c>
      <c r="Q102" s="37">
        <v>60700</v>
      </c>
      <c r="R102" s="44">
        <v>0</v>
      </c>
      <c r="S102" s="44">
        <v>0</v>
      </c>
      <c r="T102" s="37">
        <v>0</v>
      </c>
      <c r="U102" s="44">
        <v>0</v>
      </c>
      <c r="V102" s="44">
        <v>1000000</v>
      </c>
      <c r="W102" s="37">
        <v>0</v>
      </c>
      <c r="X102" s="44">
        <v>0</v>
      </c>
      <c r="Y102" s="37">
        <v>0</v>
      </c>
      <c r="Z102" s="49">
        <v>0</v>
      </c>
      <c r="AA102" s="37">
        <v>0</v>
      </c>
      <c r="AB102" s="37">
        <v>100000000</v>
      </c>
      <c r="AC102" s="37">
        <v>0</v>
      </c>
      <c r="AD102" s="37"/>
      <c r="AE102" s="37"/>
      <c r="AF102" s="37">
        <v>0</v>
      </c>
      <c r="AG102" s="44" t="s">
        <v>209</v>
      </c>
      <c r="AH102" s="44" t="s">
        <v>228</v>
      </c>
      <c r="AI102" s="44" t="s">
        <v>216</v>
      </c>
      <c r="AJ102" s="37">
        <v>1000000</v>
      </c>
      <c r="AK102" s="37">
        <v>0</v>
      </c>
      <c r="AL102" s="37">
        <v>1</v>
      </c>
      <c r="AM102" s="37"/>
      <c r="AN102" s="37">
        <v>607</v>
      </c>
      <c r="AO102" s="37">
        <v>1</v>
      </c>
      <c r="AP102" s="37" t="s">
        <v>151</v>
      </c>
      <c r="AQ102" s="37">
        <v>0</v>
      </c>
      <c r="AR102" s="37">
        <v>0</v>
      </c>
      <c r="AS102" s="37">
        <v>0</v>
      </c>
      <c r="AT102" s="37">
        <v>0</v>
      </c>
      <c r="AU102" s="37">
        <v>100</v>
      </c>
      <c r="AV102" s="37">
        <v>0</v>
      </c>
      <c r="AW102" s="37">
        <v>0</v>
      </c>
      <c r="AX102" s="56">
        <v>100</v>
      </c>
      <c r="AY102" s="57"/>
      <c r="AZ102" s="57"/>
      <c r="BA102" s="58"/>
      <c r="BI102" s="68"/>
      <c r="BJ102" s="68"/>
      <c r="BK102" s="68"/>
      <c r="BL102" s="68"/>
      <c r="BM102" s="68"/>
      <c r="BN102" s="68"/>
      <c r="BO102" s="68"/>
      <c r="BP102" s="68"/>
      <c r="BQ102" s="68"/>
      <c r="BR102" s="68"/>
      <c r="BS102" s="68"/>
      <c r="BT102" s="68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4">
        <v>0</v>
      </c>
      <c r="G103" s="29">
        <v>30100</v>
      </c>
      <c r="H103" s="29">
        <v>3</v>
      </c>
      <c r="I103" s="29">
        <v>1</v>
      </c>
      <c r="J103" s="74">
        <v>0</v>
      </c>
      <c r="K103" s="74">
        <v>0</v>
      </c>
      <c r="L103" s="29">
        <v>0</v>
      </c>
      <c r="M103" s="29">
        <v>2</v>
      </c>
      <c r="N103" s="29">
        <v>0</v>
      </c>
      <c r="O103" s="78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2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4"/>
      <c r="AE103" s="74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4">
        <v>0</v>
      </c>
      <c r="G104" s="29">
        <v>30100</v>
      </c>
      <c r="H104" s="29">
        <v>3</v>
      </c>
      <c r="I104" s="29">
        <v>2</v>
      </c>
      <c r="J104" s="74">
        <v>0</v>
      </c>
      <c r="K104" s="74">
        <v>0</v>
      </c>
      <c r="L104" s="29">
        <v>0</v>
      </c>
      <c r="M104" s="29">
        <v>2</v>
      </c>
      <c r="N104" s="29">
        <v>0</v>
      </c>
      <c r="O104" s="78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2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4"/>
      <c r="AE104" s="74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4">
        <v>0</v>
      </c>
      <c r="G105" s="29">
        <v>30100</v>
      </c>
      <c r="H105" s="29">
        <v>3</v>
      </c>
      <c r="I105" s="29">
        <v>3</v>
      </c>
      <c r="J105" s="74">
        <v>0</v>
      </c>
      <c r="K105" s="74">
        <v>0</v>
      </c>
      <c r="L105" s="29">
        <v>0</v>
      </c>
      <c r="M105" s="29">
        <v>2</v>
      </c>
      <c r="N105" s="29">
        <v>0</v>
      </c>
      <c r="O105" s="78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2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4"/>
      <c r="AE105" s="74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4">
        <v>0</v>
      </c>
      <c r="G106" s="29">
        <v>30100</v>
      </c>
      <c r="H106" s="29">
        <v>3</v>
      </c>
      <c r="I106" s="29">
        <v>4</v>
      </c>
      <c r="J106" s="74">
        <v>0</v>
      </c>
      <c r="K106" s="74">
        <v>0</v>
      </c>
      <c r="L106" s="29">
        <v>0</v>
      </c>
      <c r="M106" s="29">
        <v>2</v>
      </c>
      <c r="N106" s="29">
        <v>0</v>
      </c>
      <c r="O106" s="78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2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4"/>
      <c r="AE106" s="74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5">
        <v>0</v>
      </c>
      <c r="G107" s="30">
        <v>30200</v>
      </c>
      <c r="H107" s="30">
        <v>3</v>
      </c>
      <c r="I107" s="30">
        <v>1</v>
      </c>
      <c r="J107" s="75">
        <v>0</v>
      </c>
      <c r="K107" s="75">
        <v>0</v>
      </c>
      <c r="L107" s="30">
        <v>0</v>
      </c>
      <c r="M107" s="30">
        <v>2</v>
      </c>
      <c r="N107" s="30">
        <v>0</v>
      </c>
      <c r="O107" s="79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3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5"/>
      <c r="AE107" s="75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5">
        <v>0</v>
      </c>
      <c r="G108" s="30">
        <v>30200</v>
      </c>
      <c r="H108" s="30">
        <v>3</v>
      </c>
      <c r="I108" s="30">
        <v>2</v>
      </c>
      <c r="J108" s="75">
        <v>0</v>
      </c>
      <c r="K108" s="75">
        <v>0</v>
      </c>
      <c r="L108" s="30">
        <v>0</v>
      </c>
      <c r="M108" s="30">
        <v>2</v>
      </c>
      <c r="N108" s="30">
        <v>0</v>
      </c>
      <c r="O108" s="79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3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5"/>
      <c r="AE108" s="75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5">
        <v>0</v>
      </c>
      <c r="G109" s="30">
        <v>30200</v>
      </c>
      <c r="H109" s="30">
        <v>3</v>
      </c>
      <c r="I109" s="30">
        <v>3</v>
      </c>
      <c r="J109" s="75">
        <v>0</v>
      </c>
      <c r="K109" s="75">
        <v>0</v>
      </c>
      <c r="L109" s="30">
        <v>0</v>
      </c>
      <c r="M109" s="30">
        <v>2</v>
      </c>
      <c r="N109" s="30">
        <v>0</v>
      </c>
      <c r="O109" s="79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3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5"/>
      <c r="AE109" s="75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5">
        <v>0</v>
      </c>
      <c r="G110" s="30">
        <v>30200</v>
      </c>
      <c r="H110" s="30">
        <v>3</v>
      </c>
      <c r="I110" s="30">
        <v>4</v>
      </c>
      <c r="J110" s="75">
        <v>0</v>
      </c>
      <c r="K110" s="75">
        <v>0</v>
      </c>
      <c r="L110" s="30">
        <v>0</v>
      </c>
      <c r="M110" s="30">
        <v>2</v>
      </c>
      <c r="N110" s="30">
        <v>0</v>
      </c>
      <c r="O110" s="79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3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5"/>
      <c r="AE110" s="75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6">
        <v>0</v>
      </c>
      <c r="G111" s="31">
        <v>30300</v>
      </c>
      <c r="H111" s="31">
        <v>3</v>
      </c>
      <c r="I111" s="31">
        <v>1</v>
      </c>
      <c r="J111" s="76">
        <v>0</v>
      </c>
      <c r="K111" s="76">
        <v>0</v>
      </c>
      <c r="L111" s="31">
        <v>0</v>
      </c>
      <c r="M111" s="31">
        <v>2</v>
      </c>
      <c r="N111" s="31">
        <v>0</v>
      </c>
      <c r="O111" s="80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4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6"/>
      <c r="AE111" s="76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6">
        <v>0</v>
      </c>
      <c r="G112" s="31">
        <v>30300</v>
      </c>
      <c r="H112" s="31">
        <v>3</v>
      </c>
      <c r="I112" s="31">
        <v>2</v>
      </c>
      <c r="J112" s="76">
        <v>0</v>
      </c>
      <c r="K112" s="76">
        <v>0</v>
      </c>
      <c r="L112" s="31">
        <v>0</v>
      </c>
      <c r="M112" s="31">
        <v>2</v>
      </c>
      <c r="N112" s="31">
        <v>0</v>
      </c>
      <c r="O112" s="80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4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6"/>
      <c r="AE112" s="76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6">
        <v>0</v>
      </c>
      <c r="G113" s="31">
        <v>30300</v>
      </c>
      <c r="H113" s="31">
        <v>3</v>
      </c>
      <c r="I113" s="31">
        <v>3</v>
      </c>
      <c r="J113" s="76">
        <v>0</v>
      </c>
      <c r="K113" s="76">
        <v>0</v>
      </c>
      <c r="L113" s="31">
        <v>0</v>
      </c>
      <c r="M113" s="31">
        <v>2</v>
      </c>
      <c r="N113" s="31">
        <v>0</v>
      </c>
      <c r="O113" s="80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4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6"/>
      <c r="AE113" s="76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6">
        <v>0</v>
      </c>
      <c r="G114" s="31">
        <v>30300</v>
      </c>
      <c r="H114" s="31">
        <v>3</v>
      </c>
      <c r="I114" s="31">
        <v>4</v>
      </c>
      <c r="J114" s="76">
        <v>0</v>
      </c>
      <c r="K114" s="76">
        <v>0</v>
      </c>
      <c r="L114" s="31">
        <v>0</v>
      </c>
      <c r="M114" s="31">
        <v>2</v>
      </c>
      <c r="N114" s="31">
        <v>0</v>
      </c>
      <c r="O114" s="80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4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6"/>
      <c r="AE114" s="76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4">
        <v>0</v>
      </c>
      <c r="G115" s="29">
        <v>30400</v>
      </c>
      <c r="H115" s="29">
        <v>3</v>
      </c>
      <c r="I115" s="29">
        <v>1</v>
      </c>
      <c r="J115" s="74">
        <v>0</v>
      </c>
      <c r="K115" s="74">
        <v>0</v>
      </c>
      <c r="L115" s="29">
        <v>0</v>
      </c>
      <c r="M115" s="29">
        <v>2</v>
      </c>
      <c r="N115" s="29">
        <v>0</v>
      </c>
      <c r="O115" s="78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2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4"/>
      <c r="AE115" s="74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4">
        <v>0</v>
      </c>
      <c r="G116" s="29">
        <v>30400</v>
      </c>
      <c r="H116" s="29">
        <v>3</v>
      </c>
      <c r="I116" s="29">
        <v>2</v>
      </c>
      <c r="J116" s="74">
        <v>0</v>
      </c>
      <c r="K116" s="74">
        <v>0</v>
      </c>
      <c r="L116" s="29">
        <v>0</v>
      </c>
      <c r="M116" s="29">
        <v>2</v>
      </c>
      <c r="N116" s="29">
        <v>0</v>
      </c>
      <c r="O116" s="78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2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4"/>
      <c r="AE116" s="74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4">
        <v>0</v>
      </c>
      <c r="G117" s="29">
        <v>30400</v>
      </c>
      <c r="H117" s="29">
        <v>3</v>
      </c>
      <c r="I117" s="29">
        <v>3</v>
      </c>
      <c r="J117" s="74">
        <v>0</v>
      </c>
      <c r="K117" s="74">
        <v>0</v>
      </c>
      <c r="L117" s="29">
        <v>0</v>
      </c>
      <c r="M117" s="29">
        <v>2</v>
      </c>
      <c r="N117" s="29">
        <v>0</v>
      </c>
      <c r="O117" s="78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2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4"/>
      <c r="AE117" s="74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5">
        <v>0</v>
      </c>
      <c r="G118" s="30">
        <v>30500</v>
      </c>
      <c r="H118" s="30">
        <v>3</v>
      </c>
      <c r="I118" s="30">
        <v>1</v>
      </c>
      <c r="J118" s="75">
        <v>0</v>
      </c>
      <c r="K118" s="75">
        <v>0</v>
      </c>
      <c r="L118" s="30">
        <v>0</v>
      </c>
      <c r="M118" s="30">
        <v>2</v>
      </c>
      <c r="N118" s="30">
        <v>0</v>
      </c>
      <c r="O118" s="79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3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5"/>
      <c r="AE118" s="75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5">
        <v>0</v>
      </c>
      <c r="G119" s="30">
        <v>30500</v>
      </c>
      <c r="H119" s="30">
        <v>3</v>
      </c>
      <c r="I119" s="30">
        <v>2</v>
      </c>
      <c r="J119" s="75">
        <v>0</v>
      </c>
      <c r="K119" s="75">
        <v>0</v>
      </c>
      <c r="L119" s="30">
        <v>0</v>
      </c>
      <c r="M119" s="30">
        <v>2</v>
      </c>
      <c r="N119" s="30">
        <v>0</v>
      </c>
      <c r="O119" s="79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3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5"/>
      <c r="AE119" s="75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5">
        <v>0</v>
      </c>
      <c r="G120" s="30">
        <v>30500</v>
      </c>
      <c r="H120" s="30">
        <v>3</v>
      </c>
      <c r="I120" s="30">
        <v>3</v>
      </c>
      <c r="J120" s="75">
        <v>0</v>
      </c>
      <c r="K120" s="75">
        <v>0</v>
      </c>
      <c r="L120" s="30">
        <v>0</v>
      </c>
      <c r="M120" s="30">
        <v>2</v>
      </c>
      <c r="N120" s="30">
        <v>0</v>
      </c>
      <c r="O120" s="79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3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5"/>
      <c r="AE120" s="75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7">
        <v>3060001</v>
      </c>
      <c r="B121" s="77" t="s">
        <v>266</v>
      </c>
      <c r="C121" s="77" t="s">
        <v>267</v>
      </c>
      <c r="D121" s="77">
        <v>306</v>
      </c>
      <c r="E121" s="77">
        <v>0</v>
      </c>
      <c r="F121" s="77">
        <v>0</v>
      </c>
      <c r="G121" s="77">
        <v>30600</v>
      </c>
      <c r="H121" s="77">
        <v>3</v>
      </c>
      <c r="I121" s="77">
        <v>1</v>
      </c>
      <c r="J121" s="77">
        <v>0</v>
      </c>
      <c r="K121" s="77">
        <v>0</v>
      </c>
      <c r="L121" s="77">
        <v>0</v>
      </c>
      <c r="M121" s="77">
        <v>2</v>
      </c>
      <c r="N121" s="77">
        <v>0</v>
      </c>
      <c r="O121" s="77">
        <v>0</v>
      </c>
      <c r="P121" s="77">
        <v>0</v>
      </c>
      <c r="Q121" s="77">
        <v>33001</v>
      </c>
      <c r="R121" s="85">
        <v>10000</v>
      </c>
      <c r="S121" s="77">
        <v>0</v>
      </c>
      <c r="T121" s="77">
        <v>0</v>
      </c>
      <c r="U121" s="85">
        <v>800</v>
      </c>
      <c r="V121" s="85">
        <v>1000</v>
      </c>
      <c r="W121" s="77">
        <v>48000</v>
      </c>
      <c r="X121" s="85">
        <v>1000</v>
      </c>
      <c r="Y121" s="77">
        <v>0</v>
      </c>
      <c r="Z121" s="89">
        <v>0</v>
      </c>
      <c r="AA121" s="77">
        <v>0</v>
      </c>
      <c r="AB121" s="77">
        <v>0</v>
      </c>
      <c r="AC121" s="77">
        <v>0</v>
      </c>
      <c r="AD121" s="77"/>
      <c r="AE121" s="77"/>
      <c r="AF121" s="77" t="s">
        <v>247</v>
      </c>
      <c r="AG121" s="85">
        <v>0</v>
      </c>
      <c r="AH121" s="85"/>
      <c r="AI121" s="85"/>
      <c r="AJ121" s="77">
        <v>0</v>
      </c>
      <c r="AK121" s="77">
        <v>0</v>
      </c>
      <c r="AL121" s="77">
        <v>1</v>
      </c>
      <c r="AM121" s="77"/>
      <c r="AN121" s="77">
        <v>306</v>
      </c>
      <c r="AO121" s="77">
        <v>2</v>
      </c>
      <c r="AP121" s="77" t="s">
        <v>151</v>
      </c>
      <c r="AQ121" s="77">
        <v>0</v>
      </c>
      <c r="AR121" s="77">
        <v>0</v>
      </c>
      <c r="AS121" s="77">
        <v>0</v>
      </c>
      <c r="AT121" s="77">
        <v>0</v>
      </c>
      <c r="AU121" s="77">
        <v>100</v>
      </c>
      <c r="AV121" s="77">
        <v>0</v>
      </c>
      <c r="AW121" s="77">
        <v>0</v>
      </c>
      <c r="AX121" s="99">
        <v>100</v>
      </c>
      <c r="AY121" s="100"/>
      <c r="AZ121" s="100"/>
      <c r="BA121" s="100"/>
      <c r="BB121" s="100"/>
      <c r="BC121" s="100"/>
      <c r="BT121" s="108"/>
    </row>
    <row r="122" s="32" customFormat="1" spans="1:72">
      <c r="A122" s="48">
        <v>3060002</v>
      </c>
      <c r="B122" s="48" t="s">
        <v>266</v>
      </c>
      <c r="C122" s="48" t="s">
        <v>152</v>
      </c>
      <c r="D122" s="48">
        <v>306</v>
      </c>
      <c r="E122" s="48">
        <v>0</v>
      </c>
      <c r="F122" s="77">
        <v>0</v>
      </c>
      <c r="G122" s="48">
        <v>30600</v>
      </c>
      <c r="H122" s="48">
        <v>3</v>
      </c>
      <c r="I122" s="48">
        <v>2</v>
      </c>
      <c r="J122" s="77">
        <v>0</v>
      </c>
      <c r="K122" s="77">
        <v>0</v>
      </c>
      <c r="L122" s="48">
        <v>0</v>
      </c>
      <c r="M122" s="48">
        <v>2</v>
      </c>
      <c r="N122" s="48">
        <v>0</v>
      </c>
      <c r="O122" s="48">
        <v>0</v>
      </c>
      <c r="P122" s="48">
        <v>0</v>
      </c>
      <c r="Q122" s="48">
        <v>33001</v>
      </c>
      <c r="R122" s="86">
        <v>100000</v>
      </c>
      <c r="S122" s="48">
        <v>0</v>
      </c>
      <c r="T122" s="48">
        <v>0</v>
      </c>
      <c r="U122" s="86">
        <v>2000</v>
      </c>
      <c r="V122" s="86">
        <v>10000</v>
      </c>
      <c r="W122" s="48">
        <v>48000</v>
      </c>
      <c r="X122" s="86">
        <v>1000</v>
      </c>
      <c r="Y122" s="48">
        <v>0</v>
      </c>
      <c r="Z122" s="90">
        <v>0</v>
      </c>
      <c r="AA122" s="48">
        <v>0</v>
      </c>
      <c r="AB122" s="48">
        <v>0</v>
      </c>
      <c r="AC122" s="48">
        <v>0</v>
      </c>
      <c r="AD122" s="77"/>
      <c r="AE122" s="77"/>
      <c r="AF122" s="48" t="s">
        <v>250</v>
      </c>
      <c r="AG122" s="86">
        <v>0</v>
      </c>
      <c r="AH122" s="86"/>
      <c r="AI122" s="86"/>
      <c r="AJ122" s="48">
        <v>0</v>
      </c>
      <c r="AK122" s="48">
        <v>0</v>
      </c>
      <c r="AL122" s="48">
        <v>1</v>
      </c>
      <c r="AM122" s="48"/>
      <c r="AN122" s="48">
        <v>306</v>
      </c>
      <c r="AO122" s="48">
        <v>2</v>
      </c>
      <c r="AP122" s="48" t="s">
        <v>151</v>
      </c>
      <c r="AQ122" s="48">
        <v>0</v>
      </c>
      <c r="AR122" s="48">
        <v>0</v>
      </c>
      <c r="AS122" s="48">
        <v>0</v>
      </c>
      <c r="AT122" s="48">
        <v>0</v>
      </c>
      <c r="AU122" s="48">
        <v>100</v>
      </c>
      <c r="AV122" s="48">
        <v>0</v>
      </c>
      <c r="AW122" s="48">
        <v>0</v>
      </c>
      <c r="AX122" s="101">
        <v>100</v>
      </c>
      <c r="AY122" s="102"/>
      <c r="AZ122" s="102"/>
      <c r="BA122" s="100"/>
      <c r="BB122" s="100"/>
      <c r="BC122" s="100"/>
      <c r="BT122" s="108"/>
    </row>
    <row r="123" s="32" customFormat="1" spans="1:72">
      <c r="A123" s="48">
        <v>3060003</v>
      </c>
      <c r="B123" s="48" t="s">
        <v>266</v>
      </c>
      <c r="C123" s="48" t="s">
        <v>155</v>
      </c>
      <c r="D123" s="48">
        <v>306</v>
      </c>
      <c r="E123" s="48">
        <v>0</v>
      </c>
      <c r="F123" s="77">
        <v>0</v>
      </c>
      <c r="G123" s="48">
        <v>30600</v>
      </c>
      <c r="H123" s="48">
        <v>3</v>
      </c>
      <c r="I123" s="48">
        <v>3</v>
      </c>
      <c r="J123" s="77">
        <v>0</v>
      </c>
      <c r="K123" s="77">
        <v>0</v>
      </c>
      <c r="L123" s="48">
        <v>0</v>
      </c>
      <c r="M123" s="48">
        <v>2</v>
      </c>
      <c r="N123" s="48">
        <v>0</v>
      </c>
      <c r="O123" s="48">
        <v>0</v>
      </c>
      <c r="P123" s="48">
        <v>0</v>
      </c>
      <c r="Q123" s="48">
        <v>33001</v>
      </c>
      <c r="R123" s="86">
        <v>1000000</v>
      </c>
      <c r="S123" s="48">
        <v>0</v>
      </c>
      <c r="T123" s="48">
        <v>0</v>
      </c>
      <c r="U123" s="86">
        <v>5000</v>
      </c>
      <c r="V123" s="86">
        <v>50000</v>
      </c>
      <c r="W123" s="48">
        <v>48000</v>
      </c>
      <c r="X123" s="86">
        <v>1000</v>
      </c>
      <c r="Y123" s="48">
        <v>0</v>
      </c>
      <c r="Z123" s="90">
        <v>0</v>
      </c>
      <c r="AA123" s="48">
        <v>0</v>
      </c>
      <c r="AB123" s="48">
        <v>0</v>
      </c>
      <c r="AC123" s="48">
        <v>0</v>
      </c>
      <c r="AD123" s="77"/>
      <c r="AE123" s="77"/>
      <c r="AF123" s="48" t="s">
        <v>252</v>
      </c>
      <c r="AG123" s="86">
        <v>0</v>
      </c>
      <c r="AH123" s="86"/>
      <c r="AI123" s="86"/>
      <c r="AJ123" s="48">
        <v>0</v>
      </c>
      <c r="AK123" s="48">
        <v>0</v>
      </c>
      <c r="AL123" s="48">
        <v>1</v>
      </c>
      <c r="AM123" s="48"/>
      <c r="AN123" s="48">
        <v>306</v>
      </c>
      <c r="AO123" s="48">
        <v>2</v>
      </c>
      <c r="AP123" s="48" t="s">
        <v>151</v>
      </c>
      <c r="AQ123" s="48">
        <v>0</v>
      </c>
      <c r="AR123" s="48">
        <v>0</v>
      </c>
      <c r="AS123" s="77">
        <v>0</v>
      </c>
      <c r="AT123" s="77">
        <v>0</v>
      </c>
      <c r="AU123" s="48">
        <v>100</v>
      </c>
      <c r="AV123" s="48">
        <v>0</v>
      </c>
      <c r="AW123" s="48">
        <v>0</v>
      </c>
      <c r="AX123" s="101">
        <v>100</v>
      </c>
      <c r="AY123" s="102"/>
      <c r="AZ123" s="102"/>
      <c r="BA123" s="100"/>
      <c r="BB123" s="100"/>
      <c r="BC123" s="100"/>
      <c r="BT123" s="108"/>
    </row>
    <row r="124" s="32" customFormat="1" spans="1:72">
      <c r="A124" s="48">
        <v>3060004</v>
      </c>
      <c r="B124" s="48" t="s">
        <v>266</v>
      </c>
      <c r="C124" s="48" t="s">
        <v>219</v>
      </c>
      <c r="D124" s="48">
        <v>306</v>
      </c>
      <c r="E124" s="48">
        <v>0</v>
      </c>
      <c r="F124" s="77">
        <v>0</v>
      </c>
      <c r="G124" s="48">
        <v>30600</v>
      </c>
      <c r="H124" s="48">
        <v>3</v>
      </c>
      <c r="I124" s="48">
        <v>4</v>
      </c>
      <c r="J124" s="77">
        <v>0</v>
      </c>
      <c r="K124" s="77">
        <v>0</v>
      </c>
      <c r="L124" s="48">
        <v>0</v>
      </c>
      <c r="M124" s="48">
        <v>2</v>
      </c>
      <c r="N124" s="48">
        <v>0</v>
      </c>
      <c r="O124" s="48">
        <v>0</v>
      </c>
      <c r="P124" s="48">
        <v>0</v>
      </c>
      <c r="Q124" s="48">
        <v>33001</v>
      </c>
      <c r="R124" s="86">
        <v>10000000</v>
      </c>
      <c r="S124" s="48">
        <v>0</v>
      </c>
      <c r="T124" s="48">
        <v>0</v>
      </c>
      <c r="U124" s="86">
        <v>25000</v>
      </c>
      <c r="V124" s="86">
        <v>100000</v>
      </c>
      <c r="W124" s="48">
        <v>48000</v>
      </c>
      <c r="X124" s="86">
        <v>1000</v>
      </c>
      <c r="Y124" s="48">
        <v>0</v>
      </c>
      <c r="Z124" s="90">
        <v>0</v>
      </c>
      <c r="AA124" s="48">
        <v>0</v>
      </c>
      <c r="AB124" s="48">
        <v>0</v>
      </c>
      <c r="AC124" s="48">
        <v>0</v>
      </c>
      <c r="AD124" s="77"/>
      <c r="AE124" s="77"/>
      <c r="AF124" s="48" t="s">
        <v>254</v>
      </c>
      <c r="AG124" s="86">
        <v>0</v>
      </c>
      <c r="AH124" s="86"/>
      <c r="AI124" s="86"/>
      <c r="AJ124" s="48">
        <v>0</v>
      </c>
      <c r="AK124" s="48">
        <v>0</v>
      </c>
      <c r="AL124" s="48">
        <v>1</v>
      </c>
      <c r="AM124" s="48"/>
      <c r="AN124" s="48">
        <v>306</v>
      </c>
      <c r="AO124" s="48">
        <v>2</v>
      </c>
      <c r="AP124" s="48" t="s">
        <v>151</v>
      </c>
      <c r="AQ124" s="48">
        <v>0</v>
      </c>
      <c r="AR124" s="48">
        <v>0</v>
      </c>
      <c r="AS124" s="48">
        <v>0</v>
      </c>
      <c r="AT124" s="48">
        <v>0</v>
      </c>
      <c r="AU124" s="48">
        <v>100</v>
      </c>
      <c r="AV124" s="48">
        <v>0</v>
      </c>
      <c r="AW124" s="48">
        <v>0</v>
      </c>
      <c r="AX124" s="101">
        <v>100</v>
      </c>
      <c r="AY124" s="102"/>
      <c r="AZ124" s="102"/>
      <c r="BA124" s="100"/>
      <c r="BB124" s="100"/>
      <c r="BC124" s="100"/>
      <c r="BT124" s="108"/>
    </row>
    <row r="125" s="25" customFormat="1" spans="1:72">
      <c r="A125" s="39">
        <v>3070001</v>
      </c>
      <c r="B125" s="39" t="s">
        <v>268</v>
      </c>
      <c r="C125" s="39" t="s">
        <v>267</v>
      </c>
      <c r="D125" s="39">
        <v>307</v>
      </c>
      <c r="E125" s="39">
        <v>0</v>
      </c>
      <c r="F125" s="39">
        <v>0</v>
      </c>
      <c r="G125" s="39">
        <v>30700</v>
      </c>
      <c r="H125" s="39">
        <v>3</v>
      </c>
      <c r="I125" s="39">
        <v>1</v>
      </c>
      <c r="J125" s="39">
        <v>0</v>
      </c>
      <c r="K125" s="39">
        <v>0</v>
      </c>
      <c r="L125" s="39">
        <v>0</v>
      </c>
      <c r="M125" s="39">
        <v>2</v>
      </c>
      <c r="N125" s="39">
        <v>0</v>
      </c>
      <c r="O125" s="39">
        <v>0</v>
      </c>
      <c r="P125" s="39">
        <v>0</v>
      </c>
      <c r="Q125" s="39">
        <v>34001</v>
      </c>
      <c r="R125" s="46">
        <v>10000</v>
      </c>
      <c r="S125" s="39">
        <v>0</v>
      </c>
      <c r="T125" s="39">
        <v>0</v>
      </c>
      <c r="U125" s="46">
        <v>800</v>
      </c>
      <c r="V125" s="46">
        <v>1000</v>
      </c>
      <c r="W125" s="39">
        <v>49000</v>
      </c>
      <c r="X125" s="46">
        <v>1000</v>
      </c>
      <c r="Y125" s="39">
        <v>0</v>
      </c>
      <c r="Z125" s="51">
        <v>0</v>
      </c>
      <c r="AA125" s="39">
        <v>0</v>
      </c>
      <c r="AB125" s="39">
        <v>0</v>
      </c>
      <c r="AC125" s="39">
        <v>0</v>
      </c>
      <c r="AD125" s="39"/>
      <c r="AE125" s="39"/>
      <c r="AF125" s="39" t="s">
        <v>247</v>
      </c>
      <c r="AG125" s="46">
        <v>0</v>
      </c>
      <c r="AH125" s="46"/>
      <c r="AI125" s="46"/>
      <c r="AJ125" s="39">
        <v>0</v>
      </c>
      <c r="AK125" s="39">
        <v>0</v>
      </c>
      <c r="AL125" s="39">
        <v>1</v>
      </c>
      <c r="AM125" s="39"/>
      <c r="AN125" s="39">
        <v>307</v>
      </c>
      <c r="AO125" s="39">
        <v>2</v>
      </c>
      <c r="AP125" s="39" t="s">
        <v>151</v>
      </c>
      <c r="AQ125" s="39">
        <v>0</v>
      </c>
      <c r="AR125" s="39">
        <v>0</v>
      </c>
      <c r="AS125" s="39">
        <v>0</v>
      </c>
      <c r="AT125" s="39">
        <v>0</v>
      </c>
      <c r="AU125" s="39">
        <v>100</v>
      </c>
      <c r="AV125" s="39">
        <v>0</v>
      </c>
      <c r="AW125" s="39">
        <v>0</v>
      </c>
      <c r="AX125" s="103">
        <v>100</v>
      </c>
      <c r="AY125" s="61"/>
      <c r="AZ125" s="61"/>
      <c r="BA125" s="61"/>
      <c r="BB125" s="61"/>
      <c r="BC125" s="61"/>
      <c r="BT125" s="70"/>
    </row>
    <row r="126" s="25" customFormat="1" spans="1:72">
      <c r="A126" s="39">
        <v>3070002</v>
      </c>
      <c r="B126" s="39" t="s">
        <v>268</v>
      </c>
      <c r="C126" s="39" t="s">
        <v>152</v>
      </c>
      <c r="D126" s="39">
        <v>307</v>
      </c>
      <c r="E126" s="39">
        <v>0</v>
      </c>
      <c r="F126" s="39">
        <v>0</v>
      </c>
      <c r="G126" s="39">
        <v>30700</v>
      </c>
      <c r="H126" s="39">
        <v>3</v>
      </c>
      <c r="I126" s="39">
        <v>2</v>
      </c>
      <c r="J126" s="39">
        <v>0</v>
      </c>
      <c r="K126" s="39">
        <v>0</v>
      </c>
      <c r="L126" s="39">
        <v>0</v>
      </c>
      <c r="M126" s="39">
        <v>2</v>
      </c>
      <c r="N126" s="39">
        <v>0</v>
      </c>
      <c r="O126" s="39">
        <v>0</v>
      </c>
      <c r="P126" s="39">
        <v>0</v>
      </c>
      <c r="Q126" s="39">
        <v>34001</v>
      </c>
      <c r="R126" s="46">
        <v>100000</v>
      </c>
      <c r="S126" s="39">
        <v>0</v>
      </c>
      <c r="T126" s="39">
        <v>0</v>
      </c>
      <c r="U126" s="46">
        <v>2000</v>
      </c>
      <c r="V126" s="46">
        <v>10000</v>
      </c>
      <c r="W126" s="39">
        <v>49000</v>
      </c>
      <c r="X126" s="46">
        <v>1000</v>
      </c>
      <c r="Y126" s="39">
        <v>0</v>
      </c>
      <c r="Z126" s="51">
        <v>0</v>
      </c>
      <c r="AA126" s="39">
        <v>0</v>
      </c>
      <c r="AB126" s="39">
        <v>0</v>
      </c>
      <c r="AC126" s="39">
        <v>0</v>
      </c>
      <c r="AD126" s="39"/>
      <c r="AE126" s="39"/>
      <c r="AF126" s="39" t="s">
        <v>250</v>
      </c>
      <c r="AG126" s="46">
        <v>0</v>
      </c>
      <c r="AH126" s="46"/>
      <c r="AI126" s="46"/>
      <c r="AJ126" s="39">
        <v>0</v>
      </c>
      <c r="AK126" s="39">
        <v>0</v>
      </c>
      <c r="AL126" s="39">
        <v>1</v>
      </c>
      <c r="AM126" s="39"/>
      <c r="AN126" s="39">
        <v>307</v>
      </c>
      <c r="AO126" s="39">
        <v>2</v>
      </c>
      <c r="AP126" s="39" t="s">
        <v>151</v>
      </c>
      <c r="AQ126" s="39">
        <v>0</v>
      </c>
      <c r="AR126" s="39">
        <v>0</v>
      </c>
      <c r="AS126" s="39">
        <v>0</v>
      </c>
      <c r="AT126" s="39">
        <v>0</v>
      </c>
      <c r="AU126" s="39">
        <v>100</v>
      </c>
      <c r="AV126" s="39">
        <v>0</v>
      </c>
      <c r="AW126" s="39">
        <v>0</v>
      </c>
      <c r="AX126" s="103">
        <v>100</v>
      </c>
      <c r="AY126" s="61"/>
      <c r="AZ126" s="61"/>
      <c r="BA126" s="61"/>
      <c r="BB126" s="61"/>
      <c r="BC126" s="61"/>
      <c r="BT126" s="70"/>
    </row>
    <row r="127" s="25" customFormat="1" spans="1:72">
      <c r="A127" s="39">
        <v>3070003</v>
      </c>
      <c r="B127" s="39" t="s">
        <v>268</v>
      </c>
      <c r="C127" s="39" t="s">
        <v>155</v>
      </c>
      <c r="D127" s="39">
        <v>307</v>
      </c>
      <c r="E127" s="39">
        <v>0</v>
      </c>
      <c r="F127" s="39">
        <v>0</v>
      </c>
      <c r="G127" s="39">
        <v>30700</v>
      </c>
      <c r="H127" s="39">
        <v>3</v>
      </c>
      <c r="I127" s="39">
        <v>3</v>
      </c>
      <c r="J127" s="39">
        <v>0</v>
      </c>
      <c r="K127" s="39">
        <v>0</v>
      </c>
      <c r="L127" s="39">
        <v>0</v>
      </c>
      <c r="M127" s="39">
        <v>2</v>
      </c>
      <c r="N127" s="39">
        <v>0</v>
      </c>
      <c r="O127" s="39">
        <v>0</v>
      </c>
      <c r="P127" s="39">
        <v>0</v>
      </c>
      <c r="Q127" s="39">
        <v>34001</v>
      </c>
      <c r="R127" s="46">
        <v>1000000</v>
      </c>
      <c r="S127" s="39">
        <v>0</v>
      </c>
      <c r="T127" s="39">
        <v>0</v>
      </c>
      <c r="U127" s="46">
        <v>5000</v>
      </c>
      <c r="V127" s="46">
        <v>50000</v>
      </c>
      <c r="W127" s="39">
        <v>49000</v>
      </c>
      <c r="X127" s="46">
        <v>1000</v>
      </c>
      <c r="Y127" s="39">
        <v>0</v>
      </c>
      <c r="Z127" s="51">
        <v>0</v>
      </c>
      <c r="AA127" s="39">
        <v>0</v>
      </c>
      <c r="AB127" s="39">
        <v>0</v>
      </c>
      <c r="AC127" s="39">
        <v>0</v>
      </c>
      <c r="AD127" s="39"/>
      <c r="AE127" s="39"/>
      <c r="AF127" s="39" t="s">
        <v>252</v>
      </c>
      <c r="AG127" s="46">
        <v>0</v>
      </c>
      <c r="AH127" s="46"/>
      <c r="AI127" s="46"/>
      <c r="AJ127" s="39">
        <v>0</v>
      </c>
      <c r="AK127" s="39">
        <v>0</v>
      </c>
      <c r="AL127" s="39">
        <v>1</v>
      </c>
      <c r="AM127" s="39"/>
      <c r="AN127" s="39">
        <v>307</v>
      </c>
      <c r="AO127" s="39">
        <v>2</v>
      </c>
      <c r="AP127" s="39" t="s">
        <v>151</v>
      </c>
      <c r="AQ127" s="39">
        <v>0</v>
      </c>
      <c r="AR127" s="39">
        <v>0</v>
      </c>
      <c r="AS127" s="39">
        <v>0</v>
      </c>
      <c r="AT127" s="39">
        <v>0</v>
      </c>
      <c r="AU127" s="39">
        <v>100</v>
      </c>
      <c r="AV127" s="39">
        <v>0</v>
      </c>
      <c r="AW127" s="39">
        <v>0</v>
      </c>
      <c r="AX127" s="103">
        <v>100</v>
      </c>
      <c r="AY127" s="61"/>
      <c r="AZ127" s="61"/>
      <c r="BA127" s="61"/>
      <c r="BB127" s="61"/>
      <c r="BC127" s="61"/>
      <c r="BT127" s="70"/>
    </row>
    <row r="128" s="25" customFormat="1" spans="1:72">
      <c r="A128" s="39">
        <v>3070004</v>
      </c>
      <c r="B128" s="39" t="s">
        <v>268</v>
      </c>
      <c r="C128" s="39" t="s">
        <v>219</v>
      </c>
      <c r="D128" s="39">
        <v>307</v>
      </c>
      <c r="E128" s="39">
        <v>0</v>
      </c>
      <c r="F128" s="39">
        <v>0</v>
      </c>
      <c r="G128" s="39">
        <v>30700</v>
      </c>
      <c r="H128" s="39">
        <v>3</v>
      </c>
      <c r="I128" s="39">
        <v>4</v>
      </c>
      <c r="J128" s="39">
        <v>0</v>
      </c>
      <c r="K128" s="39">
        <v>0</v>
      </c>
      <c r="L128" s="39">
        <v>0</v>
      </c>
      <c r="M128" s="39">
        <v>2</v>
      </c>
      <c r="N128" s="39">
        <v>0</v>
      </c>
      <c r="O128" s="39">
        <v>0</v>
      </c>
      <c r="P128" s="39">
        <v>0</v>
      </c>
      <c r="Q128" s="39">
        <v>34001</v>
      </c>
      <c r="R128" s="46">
        <v>10000000</v>
      </c>
      <c r="S128" s="39">
        <v>0</v>
      </c>
      <c r="T128" s="39">
        <v>0</v>
      </c>
      <c r="U128" s="46">
        <v>25000</v>
      </c>
      <c r="V128" s="46">
        <v>100000</v>
      </c>
      <c r="W128" s="39">
        <v>49000</v>
      </c>
      <c r="X128" s="46">
        <v>1000</v>
      </c>
      <c r="Y128" s="39">
        <v>0</v>
      </c>
      <c r="Z128" s="51">
        <v>0</v>
      </c>
      <c r="AA128" s="39">
        <v>0</v>
      </c>
      <c r="AB128" s="39">
        <v>0</v>
      </c>
      <c r="AC128" s="39">
        <v>0</v>
      </c>
      <c r="AD128" s="39"/>
      <c r="AE128" s="39"/>
      <c r="AF128" s="39" t="s">
        <v>254</v>
      </c>
      <c r="AG128" s="46">
        <v>0</v>
      </c>
      <c r="AH128" s="46"/>
      <c r="AI128" s="46"/>
      <c r="AJ128" s="39">
        <v>0</v>
      </c>
      <c r="AK128" s="39">
        <v>0</v>
      </c>
      <c r="AL128" s="39">
        <v>1</v>
      </c>
      <c r="AM128" s="39"/>
      <c r="AN128" s="39">
        <v>307</v>
      </c>
      <c r="AO128" s="39">
        <v>2</v>
      </c>
      <c r="AP128" s="39" t="s">
        <v>151</v>
      </c>
      <c r="AQ128" s="39">
        <v>0</v>
      </c>
      <c r="AR128" s="39">
        <v>0</v>
      </c>
      <c r="AS128" s="39">
        <v>0</v>
      </c>
      <c r="AT128" s="39">
        <v>0</v>
      </c>
      <c r="AU128" s="39">
        <v>100</v>
      </c>
      <c r="AV128" s="39">
        <v>0</v>
      </c>
      <c r="AW128" s="39">
        <v>0</v>
      </c>
      <c r="AX128" s="103">
        <v>100</v>
      </c>
      <c r="AY128" s="61"/>
      <c r="AZ128" s="61"/>
      <c r="BA128" s="61"/>
      <c r="BB128" s="61"/>
      <c r="BC128" s="61"/>
      <c r="BT128" s="70"/>
    </row>
    <row r="129" s="32" customFormat="1" spans="1:72">
      <c r="A129" s="48">
        <v>6080001</v>
      </c>
      <c r="B129" s="48" t="s">
        <v>269</v>
      </c>
      <c r="C129" s="48">
        <v>1</v>
      </c>
      <c r="D129" s="48">
        <v>608</v>
      </c>
      <c r="E129" s="48">
        <v>0</v>
      </c>
      <c r="F129" s="77">
        <v>0</v>
      </c>
      <c r="G129" s="48">
        <v>60800</v>
      </c>
      <c r="H129" s="48">
        <v>1</v>
      </c>
      <c r="I129" s="48">
        <v>1</v>
      </c>
      <c r="J129" s="77">
        <v>0</v>
      </c>
      <c r="K129" s="77">
        <v>0</v>
      </c>
      <c r="L129" s="48">
        <v>0</v>
      </c>
      <c r="M129" s="48">
        <v>3</v>
      </c>
      <c r="N129" s="48">
        <v>0</v>
      </c>
      <c r="O129" s="48">
        <v>0</v>
      </c>
      <c r="P129" s="48">
        <v>0</v>
      </c>
      <c r="Q129" s="48">
        <v>60800</v>
      </c>
      <c r="R129" s="86">
        <v>0</v>
      </c>
      <c r="S129" s="48">
        <v>0</v>
      </c>
      <c r="T129" s="48">
        <v>0</v>
      </c>
      <c r="U129" s="86">
        <v>0</v>
      </c>
      <c r="V129" s="86">
        <v>1000</v>
      </c>
      <c r="W129" s="48">
        <v>60800</v>
      </c>
      <c r="X129" s="86">
        <v>1000</v>
      </c>
      <c r="Y129" s="48">
        <v>0</v>
      </c>
      <c r="Z129" s="90">
        <v>0</v>
      </c>
      <c r="AA129" s="48">
        <v>0</v>
      </c>
      <c r="AB129" s="48">
        <v>0</v>
      </c>
      <c r="AC129" s="48">
        <v>0</v>
      </c>
      <c r="AD129" s="77"/>
      <c r="AE129" s="77"/>
      <c r="AF129" s="48"/>
      <c r="AG129" s="86">
        <v>0</v>
      </c>
      <c r="AH129" s="86"/>
      <c r="AI129" s="86"/>
      <c r="AJ129" s="48">
        <v>0</v>
      </c>
      <c r="AK129" s="48">
        <v>0</v>
      </c>
      <c r="AL129" s="48">
        <v>1</v>
      </c>
      <c r="AM129" s="48"/>
      <c r="AN129" s="48">
        <v>608</v>
      </c>
      <c r="AO129" s="48">
        <v>2</v>
      </c>
      <c r="AP129" s="48" t="s">
        <v>151</v>
      </c>
      <c r="AQ129" s="48">
        <v>0</v>
      </c>
      <c r="AR129" s="48">
        <v>0</v>
      </c>
      <c r="AS129" s="48">
        <v>0</v>
      </c>
      <c r="AT129" s="48">
        <v>0</v>
      </c>
      <c r="AU129" s="48">
        <v>100</v>
      </c>
      <c r="AV129" s="48">
        <v>0</v>
      </c>
      <c r="AW129" s="48">
        <v>0</v>
      </c>
      <c r="AX129" s="101">
        <v>100</v>
      </c>
      <c r="AY129" s="102"/>
      <c r="AZ129" s="102"/>
      <c r="BA129" s="100"/>
      <c r="BB129" s="100"/>
      <c r="BC129" s="100"/>
      <c r="BT129" s="108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270</v>
      </c>
      <c r="B1" s="22" t="s">
        <v>271</v>
      </c>
      <c r="C1" s="22" t="s">
        <v>272</v>
      </c>
    </row>
    <row r="2" spans="1:3">
      <c r="A2" s="2" t="s">
        <v>273</v>
      </c>
      <c r="B2" s="1" t="s">
        <v>80</v>
      </c>
      <c r="C2" t="s">
        <v>274</v>
      </c>
    </row>
    <row r="3" spans="1:3">
      <c r="A3" t="s">
        <v>275</v>
      </c>
      <c r="B3" t="s">
        <v>276</v>
      </c>
      <c r="C3" t="s">
        <v>277</v>
      </c>
    </row>
    <row r="4" spans="1:3">
      <c r="A4" s="13" t="s">
        <v>278</v>
      </c>
      <c r="B4" s="1" t="s">
        <v>279</v>
      </c>
      <c r="C4" t="s">
        <v>280</v>
      </c>
    </row>
    <row r="5" spans="1:2">
      <c r="A5" t="s">
        <v>281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282</v>
      </c>
      <c r="D2" s="3" t="s">
        <v>283</v>
      </c>
      <c r="E2" s="1" t="s">
        <v>284</v>
      </c>
      <c r="F2" s="1" t="s">
        <v>285</v>
      </c>
    </row>
    <row r="3" spans="4:6">
      <c r="D3" s="3"/>
      <c r="E3" s="1" t="s">
        <v>286</v>
      </c>
      <c r="F3" s="1" t="s">
        <v>287</v>
      </c>
    </row>
    <row r="4" spans="1:6">
      <c r="A4" s="2" t="s">
        <v>8</v>
      </c>
      <c r="D4" s="3"/>
      <c r="E4" s="1" t="s">
        <v>288</v>
      </c>
      <c r="F4" s="1" t="s">
        <v>289</v>
      </c>
    </row>
    <row r="5" spans="1:6">
      <c r="A5" s="2" t="s">
        <v>81</v>
      </c>
      <c r="B5" s="1" t="s">
        <v>290</v>
      </c>
      <c r="D5" s="3"/>
      <c r="E5" s="1" t="s">
        <v>291</v>
      </c>
      <c r="F5" s="1" t="s">
        <v>292</v>
      </c>
    </row>
    <row r="6" spans="2:6">
      <c r="B6" s="4" t="s">
        <v>293</v>
      </c>
      <c r="D6" s="3"/>
      <c r="E6" s="1" t="s">
        <v>294</v>
      </c>
      <c r="F6" s="1" t="s">
        <v>295</v>
      </c>
    </row>
    <row r="7" spans="1:6">
      <c r="A7" s="2" t="s">
        <v>7</v>
      </c>
      <c r="D7" s="3"/>
      <c r="E7" s="1" t="s">
        <v>296</v>
      </c>
      <c r="F7" s="1" t="s">
        <v>297</v>
      </c>
    </row>
    <row r="8" spans="1:6">
      <c r="A8" s="2" t="s">
        <v>80</v>
      </c>
      <c r="B8" s="1" t="s">
        <v>274</v>
      </c>
      <c r="D8" s="3"/>
      <c r="E8" s="1" t="s">
        <v>298</v>
      </c>
      <c r="F8" s="1" t="s">
        <v>299</v>
      </c>
    </row>
    <row r="9" spans="5:6">
      <c r="E9" s="1" t="s">
        <v>300</v>
      </c>
      <c r="F9" s="1" t="s">
        <v>301</v>
      </c>
    </row>
    <row r="10" spans="1:6">
      <c r="A10" s="5"/>
      <c r="E10" s="1" t="s">
        <v>302</v>
      </c>
      <c r="F10" s="1" t="s">
        <v>303</v>
      </c>
    </row>
    <row r="11" spans="1:6">
      <c r="A11" s="5"/>
      <c r="E11" s="1" t="s">
        <v>304</v>
      </c>
      <c r="F11" s="1" t="s">
        <v>305</v>
      </c>
    </row>
    <row r="12" spans="5:6">
      <c r="E12" s="1" t="s">
        <v>306</v>
      </c>
      <c r="F12" s="1" t="s">
        <v>307</v>
      </c>
    </row>
    <row r="13" spans="1:6">
      <c r="A13" s="6" t="s">
        <v>14</v>
      </c>
      <c r="B13" s="1" t="s">
        <v>308</v>
      </c>
      <c r="E13" s="1" t="s">
        <v>309</v>
      </c>
      <c r="F13" s="1" t="s">
        <v>310</v>
      </c>
    </row>
    <row r="14" spans="1:6">
      <c r="A14" s="6" t="s">
        <v>311</v>
      </c>
      <c r="E14" s="1" t="s">
        <v>312</v>
      </c>
      <c r="F14" s="1" t="s">
        <v>313</v>
      </c>
    </row>
    <row r="15" spans="5:7">
      <c r="E15" s="1" t="s">
        <v>314</v>
      </c>
      <c r="F15" s="1" t="s">
        <v>315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316</v>
      </c>
    </row>
    <row r="25" spans="1:2">
      <c r="A25" s="1" t="s">
        <v>317</v>
      </c>
      <c r="B25" s="1" t="s">
        <v>318</v>
      </c>
    </row>
    <row r="27" spans="1:1">
      <c r="A27" s="10" t="s">
        <v>25</v>
      </c>
    </row>
    <row r="28" ht="54" spans="1:6">
      <c r="A28" s="10" t="s">
        <v>98</v>
      </c>
      <c r="B28" s="7" t="s">
        <v>319</v>
      </c>
      <c r="D28" s="11" t="s">
        <v>0</v>
      </c>
      <c r="E28" s="1" t="s">
        <v>210</v>
      </c>
      <c r="F28" s="7" t="s">
        <v>320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321</v>
      </c>
    </row>
    <row r="34" spans="1:1">
      <c r="A34" s="14" t="s">
        <v>322</v>
      </c>
    </row>
    <row r="36" spans="1:1">
      <c r="A36" s="13" t="s">
        <v>40</v>
      </c>
    </row>
    <row r="37" spans="1:2">
      <c r="A37" s="13" t="s">
        <v>279</v>
      </c>
      <c r="B37" s="1" t="s">
        <v>280</v>
      </c>
    </row>
    <row r="39" spans="1:2">
      <c r="A39" s="11" t="s">
        <v>45</v>
      </c>
      <c r="B39" s="1" t="s">
        <v>323</v>
      </c>
    </row>
    <row r="40" spans="1:2">
      <c r="A40" s="12" t="s">
        <v>118</v>
      </c>
      <c r="B40" s="1" t="s">
        <v>324</v>
      </c>
    </row>
    <row r="41" spans="2:2">
      <c r="B41" s="1" t="s">
        <v>325</v>
      </c>
    </row>
    <row r="44" spans="1:2">
      <c r="A44" s="15" t="s">
        <v>47</v>
      </c>
      <c r="B44" s="1" t="s">
        <v>326</v>
      </c>
    </row>
    <row r="45" spans="1:2">
      <c r="A45" s="16" t="s">
        <v>120</v>
      </c>
      <c r="B45" s="1" t="s">
        <v>327</v>
      </c>
    </row>
    <row r="46" spans="2:2">
      <c r="B46" s="1" t="s">
        <v>328</v>
      </c>
    </row>
    <row r="53" spans="1:5">
      <c r="A53" s="17" t="s">
        <v>329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330</v>
      </c>
      <c r="B55" s="17" t="s">
        <v>331</v>
      </c>
      <c r="C55" s="18" t="s">
        <v>8</v>
      </c>
      <c r="D55" s="18" t="s">
        <v>81</v>
      </c>
      <c r="E55" s="17"/>
    </row>
    <row r="56" ht="16.5" spans="1:5">
      <c r="A56" s="17" t="s">
        <v>332</v>
      </c>
      <c r="B56" s="17" t="s">
        <v>333</v>
      </c>
      <c r="C56" s="18" t="s">
        <v>1</v>
      </c>
      <c r="D56" s="18" t="s">
        <v>74</v>
      </c>
      <c r="E56" s="17"/>
    </row>
    <row r="57" spans="1:5">
      <c r="A57" s="17" t="s">
        <v>334</v>
      </c>
      <c r="B57" s="17" t="s">
        <v>335</v>
      </c>
      <c r="C57" s="17"/>
      <c r="D57" s="17"/>
      <c r="E57" s="17"/>
    </row>
    <row r="58" ht="16.5" spans="1:5">
      <c r="A58" s="17" t="s">
        <v>336</v>
      </c>
      <c r="B58" s="17" t="s">
        <v>337</v>
      </c>
      <c r="C58" s="19" t="s">
        <v>17</v>
      </c>
      <c r="D58" s="19" t="s">
        <v>90</v>
      </c>
      <c r="E58" s="17"/>
    </row>
    <row r="59" spans="1:5">
      <c r="A59" s="17" t="s">
        <v>338</v>
      </c>
      <c r="B59" s="17" t="s">
        <v>339</v>
      </c>
      <c r="C59" s="17"/>
      <c r="D59" s="17"/>
      <c r="E59" s="17"/>
    </row>
    <row r="60" spans="1:5">
      <c r="A60" s="20" t="s">
        <v>340</v>
      </c>
      <c r="B60" s="20" t="s">
        <v>341</v>
      </c>
      <c r="C60" s="17"/>
      <c r="D60" s="17"/>
      <c r="E60" s="17"/>
    </row>
    <row r="61" spans="1:5">
      <c r="A61" s="20" t="s">
        <v>342</v>
      </c>
      <c r="B61" s="20" t="s">
        <v>343</v>
      </c>
      <c r="C61" s="17"/>
      <c r="D61" s="17"/>
      <c r="E61" s="17"/>
    </row>
    <row r="62" spans="1:5">
      <c r="A62" s="20" t="s">
        <v>344</v>
      </c>
      <c r="B62" s="20" t="s">
        <v>345</v>
      </c>
      <c r="C62" s="17"/>
      <c r="D62" s="17"/>
      <c r="E62" s="17"/>
    </row>
    <row r="63" spans="1:5">
      <c r="A63" s="20" t="s">
        <v>346</v>
      </c>
      <c r="B63" s="20" t="s">
        <v>347</v>
      </c>
      <c r="C63" s="17"/>
      <c r="D63" s="17"/>
      <c r="E63" s="17"/>
    </row>
    <row r="64" spans="1:5">
      <c r="A64" s="20" t="s">
        <v>348</v>
      </c>
      <c r="B64" s="20" t="s">
        <v>349</v>
      </c>
      <c r="C64" s="17"/>
      <c r="D64" s="17"/>
      <c r="E64" s="17"/>
    </row>
    <row r="65" spans="1:5">
      <c r="A65" s="20" t="s">
        <v>350</v>
      </c>
      <c r="B65" s="20" t="s">
        <v>351</v>
      </c>
      <c r="C65" s="17"/>
      <c r="D65" s="17"/>
      <c r="E65" s="17"/>
    </row>
    <row r="66" spans="1:5">
      <c r="A66" s="20" t="s">
        <v>352</v>
      </c>
      <c r="B66" s="20" t="s">
        <v>353</v>
      </c>
      <c r="C66" s="17"/>
      <c r="D66" s="17"/>
      <c r="E66" s="17"/>
    </row>
    <row r="67" spans="1:5">
      <c r="A67" s="17" t="s">
        <v>354</v>
      </c>
      <c r="B67" s="17" t="s">
        <v>355</v>
      </c>
      <c r="C67" s="17" t="s">
        <v>356</v>
      </c>
      <c r="D67" s="17" t="s">
        <v>131</v>
      </c>
      <c r="E67" s="17"/>
    </row>
    <row r="68" spans="1:5">
      <c r="A68" s="17" t="s">
        <v>357</v>
      </c>
      <c r="B68" s="17" t="s">
        <v>358</v>
      </c>
      <c r="C68" s="17" t="s">
        <v>359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360</v>
      </c>
      <c r="B70" s="17" t="s">
        <v>361</v>
      </c>
      <c r="C70" s="21" t="s">
        <v>362</v>
      </c>
      <c r="D70" s="17" t="s">
        <v>363</v>
      </c>
      <c r="E70" s="17">
        <v>100</v>
      </c>
    </row>
    <row r="71" spans="1:5">
      <c r="A71" s="17" t="s">
        <v>364</v>
      </c>
      <c r="B71" s="17" t="s">
        <v>365</v>
      </c>
      <c r="C71" s="17" t="s">
        <v>366</v>
      </c>
      <c r="D71" s="17" t="s">
        <v>367</v>
      </c>
      <c r="E71" s="17">
        <v>100</v>
      </c>
    </row>
    <row r="72" spans="1:5">
      <c r="A72" s="17" t="s">
        <v>368</v>
      </c>
      <c r="B72" s="17" t="s">
        <v>369</v>
      </c>
      <c r="C72" s="17" t="s">
        <v>370</v>
      </c>
      <c r="D72" s="17" t="s">
        <v>135</v>
      </c>
      <c r="E72" s="17">
        <v>1000000</v>
      </c>
    </row>
    <row r="73" spans="1:5">
      <c r="A73" s="17" t="s">
        <v>371</v>
      </c>
      <c r="B73" s="17" t="s">
        <v>372</v>
      </c>
      <c r="C73" s="17" t="s">
        <v>373</v>
      </c>
      <c r="D73" s="17" t="s">
        <v>136</v>
      </c>
      <c r="E73" s="17" t="s">
        <v>203</v>
      </c>
    </row>
    <row r="74" spans="1:5">
      <c r="A74" s="17" t="s">
        <v>374</v>
      </c>
      <c r="B74" s="17" t="s">
        <v>375</v>
      </c>
      <c r="C74" s="17" t="s">
        <v>376</v>
      </c>
      <c r="D74" s="17" t="s">
        <v>377</v>
      </c>
      <c r="E74" s="17">
        <v>0</v>
      </c>
    </row>
    <row r="75" spans="1:5">
      <c r="A75" s="17" t="s">
        <v>378</v>
      </c>
      <c r="B75" s="17" t="s">
        <v>379</v>
      </c>
      <c r="C75" s="17" t="s">
        <v>380</v>
      </c>
      <c r="D75" s="17" t="s">
        <v>138</v>
      </c>
      <c r="E75" s="17">
        <v>0</v>
      </c>
    </row>
    <row r="76" spans="1:5">
      <c r="A76" s="17" t="s">
        <v>381</v>
      </c>
      <c r="B76" s="17" t="s">
        <v>382</v>
      </c>
      <c r="C76" s="17" t="s">
        <v>383</v>
      </c>
      <c r="D76" s="17" t="s">
        <v>139</v>
      </c>
      <c r="E76" s="17">
        <v>0</v>
      </c>
    </row>
    <row r="77" spans="1:5">
      <c r="A77" s="17" t="s">
        <v>384</v>
      </c>
      <c r="B77" s="17" t="s">
        <v>385</v>
      </c>
      <c r="C77" s="17" t="s">
        <v>386</v>
      </c>
      <c r="D77" s="17" t="s">
        <v>140</v>
      </c>
      <c r="E77" s="17">
        <v>0</v>
      </c>
    </row>
    <row r="78" spans="1:5">
      <c r="A78" s="17" t="s">
        <v>387</v>
      </c>
      <c r="B78" s="17" t="s">
        <v>388</v>
      </c>
      <c r="C78" s="17" t="s">
        <v>389</v>
      </c>
      <c r="D78" s="17" t="s">
        <v>390</v>
      </c>
      <c r="E78" s="17">
        <v>0</v>
      </c>
    </row>
    <row r="79" spans="1:5">
      <c r="A79" s="17" t="s">
        <v>391</v>
      </c>
      <c r="B79" s="17" t="s">
        <v>392</v>
      </c>
      <c r="C79" s="17" t="s">
        <v>393</v>
      </c>
      <c r="D79" s="17" t="s">
        <v>142</v>
      </c>
      <c r="E79" s="17">
        <v>1200</v>
      </c>
    </row>
    <row r="80" spans="1:5">
      <c r="A80" s="17" t="s">
        <v>394</v>
      </c>
      <c r="B80" s="17" t="s">
        <v>395</v>
      </c>
      <c r="C80" s="17" t="s">
        <v>396</v>
      </c>
      <c r="D80" s="17" t="s">
        <v>143</v>
      </c>
      <c r="E80" s="17">
        <v>800</v>
      </c>
    </row>
    <row r="85" spans="3:13">
      <c r="C85" s="21" t="s">
        <v>362</v>
      </c>
      <c r="D85" s="17" t="s">
        <v>366</v>
      </c>
      <c r="E85" s="17" t="s">
        <v>370</v>
      </c>
      <c r="F85" s="17" t="s">
        <v>373</v>
      </c>
      <c r="G85" s="17" t="s">
        <v>376</v>
      </c>
      <c r="H85" s="17" t="s">
        <v>380</v>
      </c>
      <c r="I85" s="17" t="s">
        <v>383</v>
      </c>
      <c r="J85" s="17" t="s">
        <v>386</v>
      </c>
      <c r="K85" s="17" t="s">
        <v>389</v>
      </c>
      <c r="L85" s="17" t="s">
        <v>393</v>
      </c>
      <c r="M85" s="17" t="s">
        <v>396</v>
      </c>
    </row>
    <row r="86" spans="3:13">
      <c r="C86" s="17" t="s">
        <v>363</v>
      </c>
      <c r="D86" s="17" t="s">
        <v>367</v>
      </c>
      <c r="E86" s="17" t="s">
        <v>135</v>
      </c>
      <c r="F86" s="17" t="s">
        <v>136</v>
      </c>
      <c r="G86" s="17" t="s">
        <v>377</v>
      </c>
      <c r="H86" s="17" t="s">
        <v>138</v>
      </c>
      <c r="I86" s="17" t="s">
        <v>139</v>
      </c>
      <c r="J86" s="17" t="s">
        <v>140</v>
      </c>
      <c r="K86" s="17" t="s">
        <v>390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2024-08-20T07:45:35Z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